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9" activeTab="10"/>
  </bookViews>
  <sheets>
    <sheet name="封面" sheetId="1" r:id="rId1"/>
    <sheet name="目录" sheetId="2" r:id="rId2"/>
    <sheet name="表1 单位收支总体情况表" sheetId="3" r:id="rId3"/>
    <sheet name="表2 单位收入总体情况表" sheetId="4" r:id="rId4"/>
    <sheet name="表3 单位支出总体情况表" sheetId="5" r:id="rId5"/>
    <sheet name="表4 财政拨款收支总体情况表" sheetId="6" r:id="rId6"/>
    <sheet name="表5 一般公共预算支出情况表" sheetId="7" r:id="rId7"/>
    <sheet name="表6 一般公共预算基本支出情况表" sheetId="8" r:id="rId8"/>
    <sheet name="表7 财政拨款“三公”经费、会议费和培训费支出情况表" sheetId="9" r:id="rId9"/>
    <sheet name="表8 政府性基金预算支出情况表" sheetId="10" r:id="rId10"/>
    <sheet name="表9 国有资本经营预算支出情况表" sheetId="11" r:id="rId11"/>
    <sheet name="表10 自治区本级项目绩效目标公开表" sheetId="12" r:id="rId12"/>
    <sheet name="表11 自治区对下转移支付项目绩效目标公开表" sheetId="13"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<sst xmlns="http://schemas.openxmlformats.org/spreadsheetml/2006/main" count="583" uniqueCount="312">
  <si>
    <t>广西特色作物研究院</t>
  </si>
  <si>
    <r>
      <rPr>
        <sz val="36"/>
        <color rgb="FF000000"/>
        <rFont val="宋体"/>
        <charset val="134"/>
      </rPr>
      <t>2026</t>
    </r>
    <r>
      <rPr>
        <sz val="36"/>
        <rFont val="宋体"/>
        <charset val="134"/>
      </rPr>
      <t>年单位预算公开报表</t>
    </r>
  </si>
  <si>
    <t>目    录</t>
  </si>
  <si>
    <t>一、表1 单位收支总体情况表</t>
  </si>
  <si>
    <t>二、表2 单位收入总体情况表</t>
  </si>
  <si>
    <t>三、表3 单位支出总体情况表</t>
  </si>
  <si>
    <t>四、表4 财政拨款收支总体情况表</t>
  </si>
  <si>
    <t>五、表5 一般公共预算支出情况表</t>
  </si>
  <si>
    <t>六、表6 一般公共预算基本支出情况表</t>
  </si>
  <si>
    <t>七、表7 财政拨款“三公”经费、会议费和培训费支出情况表</t>
  </si>
  <si>
    <t>八、表8 政府性基金预算支出情况表</t>
  </si>
  <si>
    <t>九、表9 国有资本经营预算支出情况表</t>
  </si>
  <si>
    <t>十、表10 自治区本级项目绩效目标公开表</t>
  </si>
  <si>
    <t>十一、表11 自治区对下转移支付项目绩效目标公开表</t>
  </si>
  <si>
    <t>预算公开01表</t>
  </si>
  <si>
    <t>部门收支总体情况表</t>
  </si>
  <si>
    <t>单位： 万元</t>
  </si>
  <si>
    <t>收            入</t>
  </si>
  <si>
    <t>支            出</t>
  </si>
  <si>
    <t>项   目</t>
  </si>
  <si>
    <t>预算数</t>
  </si>
  <si>
    <t>项   目（按支出功能科目分类）</t>
  </si>
  <si>
    <t>一、一般公共预算拨款</t>
  </si>
  <si>
    <t xml:space="preserve"> 一、一般公共服务支出</t>
  </si>
  <si>
    <t xml:space="preserve">   （一）上级补助</t>
  </si>
  <si>
    <t xml:space="preserve"> 二、外交支出</t>
  </si>
  <si>
    <t xml:space="preserve">   （二）本级</t>
  </si>
  <si>
    <t xml:space="preserve"> 三、国防支出</t>
  </si>
  <si>
    <t xml:space="preserve">   （三）一般债券收入</t>
  </si>
  <si>
    <t xml:space="preserve"> 四、公共安全支出</t>
  </si>
  <si>
    <t>二、政府性基金预算</t>
  </si>
  <si>
    <t xml:space="preserve"> 五、教育支出</t>
  </si>
  <si>
    <t xml:space="preserve"> 六、科学技术支出</t>
  </si>
  <si>
    <t xml:space="preserve"> 七、文化旅游体育与传媒支出</t>
  </si>
  <si>
    <t xml:space="preserve">   （三）专项债券收入</t>
  </si>
  <si>
    <t xml:space="preserve"> 八、社会保障和就业支出</t>
  </si>
  <si>
    <t>三、国有资本经营预算</t>
  </si>
  <si>
    <t xml:space="preserve"> 九、卫生健康支出</t>
  </si>
  <si>
    <t xml:space="preserve"> 十、节能环保支出</t>
  </si>
  <si>
    <t xml:space="preserve"> 十一、城乡社区支出</t>
  </si>
  <si>
    <t>四、财政专户管理资金</t>
  </si>
  <si>
    <t xml:space="preserve"> 十二、农林水支出</t>
  </si>
  <si>
    <t>五、单位资金</t>
  </si>
  <si>
    <t xml:space="preserve"> 十三、交通运输支出</t>
  </si>
  <si>
    <t xml:space="preserve">   （一）事业收入</t>
  </si>
  <si>
    <t xml:space="preserve"> 十四、资源勘探工业信息等支出</t>
  </si>
  <si>
    <t xml:space="preserve">   （二）事业单位经营收入</t>
  </si>
  <si>
    <t xml:space="preserve"> 十五、商业服务业等支出</t>
  </si>
  <si>
    <t xml:space="preserve">   （三）上级补助收入</t>
  </si>
  <si>
    <t xml:space="preserve"> 十六、金融支出</t>
  </si>
  <si>
    <t xml:space="preserve">   （四）附属单位上缴收入</t>
  </si>
  <si>
    <t xml:space="preserve"> 十七、援助其他地区支出</t>
  </si>
  <si>
    <t xml:space="preserve">   （五）其他收入</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</si>
  <si>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</si>
  <si>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</si>
  <si>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</si>
  <si>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</si>
  <si>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</si>
  <si>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</si>
  <si>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二十四、债务还本支出</t>
  </si>
  <si>
    <t xml:space="preserve"> 二十五、债务付息支出</t>
  </si>
  <si>
    <t xml:space="preserve"> 二十六、债务发行费用支出</t>
  </si>
  <si>
    <t>本 年 收 入 合 计</t>
  </si>
  <si>
    <t>本 年 支 出 合 计</t>
  </si>
  <si>
    <t xml:space="preserve"> 上年结转结余</t>
  </si>
  <si>
    <t xml:space="preserve"> 结转下年支出</t>
  </si>
  <si>
    <t>收  入  总  计</t>
  </si>
  <si>
    <t>支  出  总  计</t>
  </si>
  <si>
    <t>预算公开02表</t>
  </si>
  <si>
    <t>部门收入总体情况表</t>
  </si>
  <si>
    <t>部门（单位）代码</t>
  </si>
  <si>
    <t xml:space="preserve">部门（单位）名称
</t>
  </si>
  <si>
    <t>合计</t>
  </si>
  <si>
    <t>本年收入</t>
  </si>
  <si>
    <t>上年结转结余</t>
  </si>
  <si>
    <t>小计</t>
  </si>
  <si>
    <t>一般公共预算</t>
  </si>
  <si>
    <t>政府性基金预算</t>
  </si>
  <si>
    <t>国有资本经营预算</t>
  </si>
  <si>
    <t>财政专户管理资金</t>
  </si>
  <si>
    <t>单位资金</t>
  </si>
  <si>
    <t>**</t>
  </si>
  <si>
    <t/>
  </si>
  <si>
    <t>501</t>
  </si>
  <si>
    <t>广西壮族自治区农业农村厅</t>
  </si>
  <si>
    <t>501047</t>
  </si>
  <si>
    <t>预算公开03表</t>
  </si>
  <si>
    <t>部门支出总体情况表</t>
  </si>
  <si>
    <t xml:space="preserve">单位： </t>
  </si>
  <si>
    <t>科目编码</t>
  </si>
  <si>
    <t>部门（单位）名称
(功能分类科目名称)</t>
  </si>
  <si>
    <t>本年支出</t>
  </si>
  <si>
    <t>基本支出</t>
  </si>
  <si>
    <t>项目支出</t>
  </si>
  <si>
    <t>运转履职类项目</t>
  </si>
  <si>
    <t>重大政策类项目</t>
  </si>
  <si>
    <t>特定监控类项目</t>
  </si>
  <si>
    <t>专项事业类项目</t>
  </si>
  <si>
    <t>206</t>
  </si>
  <si>
    <t>03</t>
  </si>
  <si>
    <t>01</t>
  </si>
  <si>
    <t>机构运行</t>
  </si>
  <si>
    <t>99</t>
  </si>
  <si>
    <t>其他应用研究支出</t>
  </si>
  <si>
    <t>208</t>
  </si>
  <si>
    <t>05</t>
  </si>
  <si>
    <t>02</t>
  </si>
  <si>
    <t>事业单位离退休</t>
  </si>
  <si>
    <t>机关事业单位基本养老保险缴费支出</t>
  </si>
  <si>
    <t>06</t>
  </si>
  <si>
    <t>机关事业单位职业年金缴费支出</t>
  </si>
  <si>
    <t>210</t>
  </si>
  <si>
    <t>11</t>
  </si>
  <si>
    <t>事业单位医疗</t>
  </si>
  <si>
    <t>公务员医疗补助</t>
  </si>
  <si>
    <t>213</t>
  </si>
  <si>
    <t>科技转化与推广服务</t>
  </si>
  <si>
    <t>221</t>
  </si>
  <si>
    <t>住房公积金</t>
  </si>
  <si>
    <t>预算公开04表</t>
  </si>
  <si>
    <t>财政拨款收支总体情况表</t>
  </si>
  <si>
    <t xml:space="preserve">一、本年收入 </t>
  </si>
  <si>
    <t>一、本年支出</t>
  </si>
  <si>
    <t>（一）一般公共预算</t>
  </si>
  <si>
    <t xml:space="preserve"> （一）一般公共服务支出</t>
  </si>
  <si>
    <t xml:space="preserve">   1、上级补助</t>
  </si>
  <si>
    <t xml:space="preserve"> （二）外交支出</t>
  </si>
  <si>
    <t xml:space="preserve">   2、本级</t>
  </si>
  <si>
    <t xml:space="preserve"> （三）国防支出</t>
  </si>
  <si>
    <t xml:space="preserve">   3、一般债券收入</t>
  </si>
  <si>
    <t xml:space="preserve"> （四）公共安全支出</t>
  </si>
  <si>
    <t>（二）政府性基金预算</t>
  </si>
  <si>
    <t xml:space="preserve"> （五）教育支出</t>
  </si>
  <si>
    <t xml:space="preserve"> （六）科学技术支出</t>
  </si>
  <si>
    <t xml:space="preserve"> （七）文化旅游体育与传媒支出</t>
  </si>
  <si>
    <t xml:space="preserve">   3、专项债券收入</t>
  </si>
  <si>
    <t xml:space="preserve"> （八）社会保障和就业支出</t>
  </si>
  <si>
    <t>（三）国有资本经营预算</t>
  </si>
  <si>
    <t xml:space="preserve"> （九）卫生健康支出</t>
  </si>
  <si>
    <t xml:space="preserve"> （十）节能环保支出</t>
  </si>
  <si>
    <t xml:space="preserve"> （十一）城乡社区支出</t>
  </si>
  <si>
    <t>二、上年结转结余</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</si>
  <si>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</si>
  <si>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</si>
  <si>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</si>
  <si>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</si>
  <si>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</si>
  <si>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</si>
  <si>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</si>
  <si>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</si>
  <si>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</si>
  <si>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</si>
  <si>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</si>
  <si>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</si>
  <si>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（二十四）债务还本支出</t>
  </si>
  <si>
    <t xml:space="preserve"> （二十五）债务付息支出</t>
  </si>
  <si>
    <t xml:space="preserve"> （二十六）债务发行费用支出</t>
  </si>
  <si>
    <t xml:space="preserve"> 二、结转下年支出</t>
  </si>
  <si>
    <t>收   入   总   计</t>
  </si>
  <si>
    <t>支　　　出　　　总　　　计</t>
  </si>
  <si>
    <t>预算公开05表</t>
  </si>
  <si>
    <t>一般公共预算支出情况表</t>
  </si>
  <si>
    <t>本年一般公共预算支出</t>
  </si>
  <si>
    <t>类</t>
  </si>
  <si>
    <t>款</t>
  </si>
  <si>
    <t>项</t>
  </si>
  <si>
    <t>人员经费</t>
  </si>
  <si>
    <t>公用经费</t>
  </si>
  <si>
    <t>预算公开06表</t>
  </si>
  <si>
    <t>一般公共预算基本支出情况表</t>
  </si>
  <si>
    <t>部门预算支出经济分类科目</t>
  </si>
  <si>
    <t>本年一般公共预算基本支出</t>
  </si>
  <si>
    <t>科目名称</t>
  </si>
  <si>
    <t>301</t>
  </si>
  <si>
    <t>工资福利支出</t>
  </si>
  <si>
    <t>基本工资</t>
  </si>
  <si>
    <t>津贴补贴</t>
  </si>
  <si>
    <t>奖金</t>
  </si>
  <si>
    <t>07</t>
  </si>
  <si>
    <t>绩效工资</t>
  </si>
  <si>
    <t>08</t>
  </si>
  <si>
    <t>机关事业单位基本养老保险缴费</t>
  </si>
  <si>
    <t>09</t>
  </si>
  <si>
    <t>职业年金缴费</t>
  </si>
  <si>
    <t>10</t>
  </si>
  <si>
    <t>职工基本医疗保险缴费</t>
  </si>
  <si>
    <t>公务员医疗补助缴费</t>
  </si>
  <si>
    <t>12</t>
  </si>
  <si>
    <t>其他社会保障缴费</t>
  </si>
  <si>
    <t>13</t>
  </si>
  <si>
    <t>302</t>
  </si>
  <si>
    <t>商品和服务支出</t>
  </si>
  <si>
    <t>办公费</t>
  </si>
  <si>
    <t>物业管理费</t>
  </si>
  <si>
    <t>差旅费</t>
  </si>
  <si>
    <t>15</t>
  </si>
  <si>
    <t>会议费</t>
  </si>
  <si>
    <t>16</t>
  </si>
  <si>
    <t>培训费</t>
  </si>
  <si>
    <t>17</t>
  </si>
  <si>
    <t>公务接待费</t>
  </si>
  <si>
    <t>28</t>
  </si>
  <si>
    <t>工会经费</t>
  </si>
  <si>
    <t>29</t>
  </si>
  <si>
    <t>福利费</t>
  </si>
  <si>
    <t>31</t>
  </si>
  <si>
    <t>公务用车运行维护费</t>
  </si>
  <si>
    <t>39</t>
  </si>
  <si>
    <t>其他交通费用</t>
  </si>
  <si>
    <t>其他商品和服务支出</t>
  </si>
  <si>
    <t>303</t>
  </si>
  <si>
    <t>对个人和家庭的补助</t>
  </si>
  <si>
    <t>退休费</t>
  </si>
  <si>
    <t>医疗费补助</t>
  </si>
  <si>
    <t>其他对个人和家庭的补助</t>
  </si>
  <si>
    <t>预算公开07表</t>
  </si>
  <si>
    <t>财政拨款“三公”经费、会议费和培训费支出情况表</t>
  </si>
  <si>
    <t>部门（单位）名称</t>
  </si>
  <si>
    <t>资金性质</t>
  </si>
  <si>
    <t>总计</t>
  </si>
  <si>
    <t>“三公”经费</t>
  </si>
  <si>
    <t>因公出国（境）费</t>
  </si>
  <si>
    <t>公务用车购置及运行维护费</t>
  </si>
  <si>
    <t>本级资金安排</t>
  </si>
  <si>
    <t>上级补助资金安排</t>
  </si>
  <si>
    <t>公务用车购置费</t>
  </si>
  <si>
    <t>* *</t>
  </si>
  <si>
    <t>一般公共预算资金</t>
  </si>
  <si>
    <t>预算公开08表</t>
  </si>
  <si>
    <t>政府性基金预算支出情况表</t>
  </si>
  <si>
    <t>本年政府性基金预算支出</t>
  </si>
  <si>
    <t>注明：本单位无此数据</t>
  </si>
  <si>
    <t>预算公开09表</t>
  </si>
  <si>
    <t>国有资本经营预算支出情况表</t>
  </si>
  <si>
    <t>本年国有资本经营预算支出</t>
  </si>
  <si>
    <t>预算公开10表</t>
  </si>
  <si>
    <t>自治区本级项目绩效目标公开表</t>
  </si>
  <si>
    <t>序号</t>
  </si>
  <si>
    <t>单位代码</t>
  </si>
  <si>
    <t>单位名称</t>
  </si>
  <si>
    <t>项目名称</t>
  </si>
  <si>
    <t>预算资金总额</t>
  </si>
  <si>
    <t>年度绩效目标</t>
  </si>
  <si>
    <t>数量指标</t>
  </si>
  <si>
    <t>质量指标</t>
  </si>
  <si>
    <t>时效指标</t>
  </si>
  <si>
    <t>成本指标</t>
  </si>
  <si>
    <t>经济效益指标</t>
  </si>
  <si>
    <t>社会效益指标</t>
  </si>
  <si>
    <t>生态效益指标</t>
  </si>
  <si>
    <t>可持续效益指标</t>
  </si>
  <si>
    <t>服务对象满意度指标</t>
  </si>
  <si>
    <t>补充运转公用经费</t>
  </si>
  <si>
    <t>（一）通过开展更新办公设备、相关版式软件采购、OA办公系统采购及法律顾问的聘请等工作，实现本单位行政高效运行、规避文书法律风险及各特色作物试验站各平台有序开展的目标。
（二）通过开展委托档案整理、档案数字化服务工作，将历年未及时归档材料整理、数字化等，实现完成档案年检任务要求，规范全院档案管理的目标。
（三）通过开展新品种新技术展示视频的录制投放工作，聘请专业机构组织指导编辑制作科教视频、投放新媒体，实现示范推广科技创新成果的目标。
（四）通过开展整修村两委党员联席活动室、组织村两委开展党建培训、制作换届宣传栏等开展驻村第一书记工作，帮助大坡乡岗伟村农民致富、村集体增收，实现乡村振兴的目标。</t>
  </si>
  <si>
    <t>购置设备数量(≥127台/件)
开展档案整理服务次数(＝1次)
制作科教视频数量(≥50次)
组织村两委干部赴柳州市区开展党建培训次数(＝1次)</t>
  </si>
  <si>
    <t>购置设备质量合格率(＝100%)
科教视频点击率或播放量(＝100%)
办公设备故障发生率(≤10%)
村两委干部培训参与率(≥90%)</t>
  </si>
  <si>
    <t>日常办公设备购置完成时间(2026年8月30日前)
科教视频完成时间(2026年12月31日 前)
档案整理服务完成时间(2026年12月31日 前)
村两委干部赴柳州市区党建培训完成时间(2026年12月31日 前)</t>
  </si>
  <si>
    <t>办公设备购置成本(≤36.28万元)
档案整理服务成本(≤3.82万元)
科教视频制作成本(≤3万元)
项目总成本(≤55万元)
村两委干部人均培训经费标准(≤288元/人/天)</t>
  </si>
  <si>
    <t>保障各项工作正常开展的职工人数(≥90人)
党建培训参训人员能力得到提升的人数(≥11人)</t>
  </si>
  <si>
    <t>干部职工满意度(≥100%)
农技培训学员对科教视频的满意度(≥100%)
单位职工对办公设备使用的满意度(≥90%)</t>
  </si>
  <si>
    <t>农业技术推广与服务</t>
  </si>
  <si>
    <t>基层农技培训班培训学员80人以上，培训支出16万元以内，2026年12月10日前完成培训。</t>
  </si>
  <si>
    <t>培训（会议）天数(≥5天)
培训班次（会议次数）(＝1次)
培训基层农技推广人员(≥80人)</t>
  </si>
  <si>
    <t>培训人员合格率(≥90%)</t>
  </si>
  <si>
    <t>培训（会议）完成时间(2026年12月30日 前)</t>
  </si>
  <si>
    <t>农技培训班成本(≤16万元)
农技培训人均标准(≤400元/人/天)</t>
  </si>
  <si>
    <t>业务知识与技能得到提升的人员数量(≥80人)</t>
  </si>
  <si>
    <t>培训（参会）人员满意度(≥90%)</t>
  </si>
  <si>
    <t>现代种业提升</t>
  </si>
  <si>
    <t>（1）通过开展完善广西桂林柑橘、柿、桃、李、梨、葡萄、猕猴桃、食用菌、蔬菜、中药材等10个种质资源圃的基础设施建设的工作，对所保存的广西特色作物质资源进行管护、开发与利用，持续收集保存对区内外优质种质资源，并科学地加以贮藏，实现夯实种业发展基础，为广西特色作物产业健康持续发展及乡村振兴提供品种支撑的目标。
（2）通过开展柑橘研究所品种测试病虫害试验园区的建设工作，建成面积约6.5亩的柑橘黄龙病防控示范园、柑橘病虫害试验园、柑橘抗病性鉴定园。实现本院病虫害抗性鉴定技术提升，保障新品种测试数据的科学性、准确性，促进本院更好地履行社会职能的目标。
（3）通过开展蔬菜种质资源库的建设工作，优化蔬菜种质资源保存环境，并科学地加以贮藏，实现我院蔬菜种质资源长期妥善保存，避免部分特色种质资源灭失，推动蔬菜种质资源的挖掘利用与新品种选育工作的目标。</t>
  </si>
  <si>
    <t>支持维护广西特色作物种质资源圃（库）数量(＝10个)
管护保存种质资源数量(≥500份)
鉴定评价与创新利用种质资源数量(＝100份)
柑橘研究所品种病虫测试园区改造面积(≥6.5亩)
有机肥采购数量(≥235吨)
聘请田间管理工人人数(≤4人)
对种质资源圃进行运行维护的面积(≥50亩)
建设蔬菜种质资源长期库(＝1个)</t>
  </si>
  <si>
    <t>种质资源圃专用材料／肥料质量合格率(＝100%)
高网室钢架单位质量合格率(＝100%)
蔬菜资源库房建设设备合格率(＝100%)</t>
  </si>
  <si>
    <t>广西特色作物种质资源圃基础设施维护完善完成时间(2026年11月30日 前)
国内外优质种质资源收集保存完成时间(2026年12月30日 前)
柑橘研究所品种测试病虫害试验园区完成时间(2026年11月30日 前)
有机肥采购完成时间(2026年12月30日 前)
大棚建设完成时间(2026年12月30日 前)
蔬菜资源库房建设完成时间(2026年12月30日 前)</t>
  </si>
  <si>
    <t>现代种业提升项目总成本总成本(≤150万元)
有机肥采购成本(≤25.36万元)
劳务费总成本(≤52.40万元)
大棚建设成本(≤50万元)
蔬菜资源库库房建设成本(≤35万元)</t>
  </si>
  <si>
    <t>保存蔬菜种质资源份数(≥360份)
年均对社会提供品种支撑量(≥5个)
提供就业岗位数量(≥4个)</t>
  </si>
  <si>
    <t>科研人员满意度(≥90%)</t>
  </si>
  <si>
    <t>农业农村领域科技发展</t>
  </si>
  <si>
    <t>（一）通过完成培养硕士研究生的工作，实现科研院所科技合作和交流平台联合效果；
（二）通过支持华中农大教授工作站的工作，通过开展搭建科研院所科技合作和交流平台的工作，实现加强柑橘科技创新人才和团队引育，促进产学研合作和科技交流，提升广西柑橘产业自主创新能力。聚焦柑橘种质创新，联合攻关柑橘产业关键共性技术，加快科技成果转化及产业化，以科技创新催生新质生产力，支撑柑橘产业高质量发展的目标。
（三）通过有机肥料和小型设备的采购工作，支持院选课题工作的开展，更好地为科研新手们保驾护航。
（四）通过资助硕士、博士研究人员启动科研项目和新学科建设项目14项，支持科研院所科技人员开展符合公益职能定位、代表学科发展方向、体现前瞻布局的自主选题研究工作，加快弱势学科的建设。为新入职科研人员或新启动项目提供初始资金支持，实现降低科研门槛，激发创新活力，推动科研成果产出和团队可持续发展的目标。</t>
  </si>
  <si>
    <t>新立项项目(≥14项)
培养硕士研究生(＝2人)
支持教授工作站数量(＝1个)
有机肥采购数量(≥40吨)
小型设备采购数量(＝4台)</t>
  </si>
  <si>
    <t>设备质量合格率(＝100%)
肥料质量合格率(＝100%)
自选内容科研项目的立项通过率(≥50%)
通过联合申报省部级以上科技项目(＝1项)</t>
  </si>
  <si>
    <t>设备采购完成时间(2026年11月30日前)
肥料采购完成时间(2026年12月31日 前)
新立项项目立项完成时间(2026年6月30日 前)</t>
  </si>
  <si>
    <t>农业农村领域科技发展项目项目总成本(≤130万元)
有机肥采购成本(≤6万元)
设备采购成本(≤2万元)
基本科研业务费成本(≤80万元)
华中农大教授工作站成本(≤50万元)</t>
  </si>
  <si>
    <t>提供就业岗位数量(≥10个)
现场技术指导人数(≥30人次)</t>
  </si>
  <si>
    <t>科研人员对支持自主课题的满意度(≥90%)</t>
  </si>
  <si>
    <t>接待费</t>
  </si>
  <si>
    <t>通过实施本项目，加强农业农村工作业务交流，加强省际间农业技术交流合作、科研成果交流与分享、加大与农业科研院所沟通与合作。按公务接待标准支出，预计开展23次接待任务、接待150人次。</t>
  </si>
  <si>
    <t>接待次数(≤23次)
接待人数(≤150人/次)</t>
  </si>
  <si>
    <t>接待审批手续合规率(＝100%)</t>
  </si>
  <si>
    <t>经费支付时间(2026年12月31日前)</t>
  </si>
  <si>
    <t>经费总成本(≤1.85万元)
接待人均标准(≤125元/人/天)</t>
  </si>
  <si>
    <t>公务接待投诉量(≤1件)</t>
  </si>
  <si>
    <t>接待对象澲意度(≥90%)</t>
  </si>
  <si>
    <t>课题研究经费</t>
  </si>
  <si>
    <t>（一）通过开展科研平台建设与运行维护的工作，优化资源配置与运行管理，为科研人员提供安全、稳定、先进的实验环境，构建高效科研平台，提升现有仪器设备资源利用效能，支撑农业科技创新。提供科研信息共享服务，提高科研项目管理效率，促进科研项目的顺利开展，实现提升科研水平，推动产学研协同，加速科技成果转化的目标。
（二）通过开展纵向科研项目的工作，激发科研人员的创新活力，提升科研能力，加强团队建设和对外交流，攻克行业内的难题；促进人才集聚与团队培育，促进学科建设与平台升级，实现增强科研院所的核心竞争力；加快农业科技创新，促进农业绿色可持续发展的目标。
（三）通过开展横向科研项目的工作，开展柑橘黄龙病检测、柑橘新品种抗性鉴定和脱毒、农药登记试验等技术服务，实现为产业的发展决策提供科学依据，助力乡村振兴战略实施的目标。
（四）通过开展农业产业技术体系与科技服务团队的工作，完成各产业技术体系4个试验站、广西县域特色作物试验站9个试验站、特色水果、食用菌产业2个科技先锋队的工作任务，以及科技特派员的基层科技服务工作，实现紧密围绕产业需求，以解决关键技术问题为核心，推动全产业链技术升级与可持续发展，促进先进技术的示范推广的目标。
（五）通过《南方园艺》出版发行的工作，完成全年6期的出版任务，实现提升刊物质量和影响力的目标。
（六）通过开展农药登记试验平台运营维护的工作，改善农药试验条件，提高农药登记试验能力实现保障试验数据的科学性、真实性与可靠性。为国家新农药登记提供科学依据的目标。
（七）通过开展柑橘无病毒良种繁育基地的各项工作，以广西柑橘无病毒良种繁育基地的良好运行及示范，实现为广西提供良种柑橘无病毒苗木，降低柑橘病虫害的发生率，减少化学农药的使用，实现柑橘产业的提质增效，促进广西柑橘产业健康良性发展的目标。
（八）通过开展高层次人才公寓装修工作，改善引进人才居住条件、提升了广西特色作物研究院的公共形象，实现了为吸引、留住和激发高层次人才活力提供了坚实支撑的目标。
（九）通过开展2026年广西博士后创新实践基地工作，支持博士后研究人员开展柑橘相关科研工作，实现发表学术科研论文2篇以上、实施1项以上对社会发展有长期理论参考的课题。
（十）通过开展2026年博士后科研工作站工作，与高校科研流动站联合培养博士后，支持博士后人员研究。发表相关科研论文1篇以上、实施1项以上对社会发展有长期理论参考的课题。</t>
  </si>
  <si>
    <t>柑橘黄龙病检测样品数(≥800个)
生理生化检测样次数(≥100样次)
鉴定、脱毒样品数量(＞20个)
实验室仪器设备维修数量(≥17台次件)
杂志发行期数(＝6期)
形成广西桂北特色经济作物种质创新与利用重点实验运行维护与项目管理相关报告份数(＝1份)
完成高层次人才公寓装修面积(＝130.49平方米)
创新基地联合培养人才数量(＝1人)
工作站联合培养人才数量(＝1人)</t>
  </si>
  <si>
    <t>项目验收通过率(≥90%)
科技特派员年度考核合格率(≥90%)
人才公寓项目设计变更率(≤10%)
创新基地运行状况(良好)
工作站运行状况(良好)
柑橘黄龙病检测结果准确率(≥98%)
生理生化检测数据合格率(≥98%)
鉴定、脱毒样品合格率(≥98%)
科研仪器故障复发率(≤10%)</t>
  </si>
  <si>
    <t>柑橘黄龙病检测完成时间(2026年12月31日前)
生理生化检测完成时间(2026年12月31日前)
鉴定、脱毒服务完成时间(2026年12月31日前)
实验室科研仪器设备维修完成时间(2026年12月31日前)
杂志发行时间(2026年12月31日前)
广西桂北特色经济作物种质创新与利用重点实验运行维护与项目管理相关报告完成时间(2026年12月31日前)
人才公寓项目按计划完工时间(2026年12月31日前)
创新基地年度工作任务完成时间(2026年12月31日前)
工作站年度工作任务完成时间(2026年12月31日前)</t>
  </si>
  <si>
    <t>纵向科研项目成本(≤700万元)
横向科研项目成本(≤126万元)
农业产业技术体系与科技服务团队(≤384.6万元)
《南方园艺》出版发行成本(≤20万元)
农药登记试验平台运营维护费(≤137.5万元)
柑橘无病毒良种繁育基地(≤160万元)
科研平台建设与运行维护(≤120万元)
年度项目总成本(≤1745.87万元)
人才公寓项目成本(≤17.77万元)
创新基地年度项目成本(≤39万元)
工作站年度项目成本(≤41万元)</t>
  </si>
  <si>
    <t>为广西提供无病毒苗木数量(≥18万株)
年度科技项目获奖(≥1项)
科研平台联合培养人才数量(≥15人)
发表论文数量(≥28篇)
专利申请数量(≥5项)
资产盘活率(≥95%)</t>
  </si>
  <si>
    <t>为社会发展提供长期理论参考的科研项目课题数量(≥5项)</t>
  </si>
  <si>
    <t>科研人员满意度(≥90%)
职工对人才公寓装修完成情况满意度(≥95%)
进站人员满意度(≥95%)</t>
  </si>
  <si>
    <t>基层农技推广体系改革与建设</t>
  </si>
  <si>
    <t>1.通过开展产学研协同工作，实现打造3个高校产学研合作平台，协作攻关研发特色作物关键技术的目标。
2.通过开展展示基地建设工作，建成1个核心展示基地及5个协同展示基地，带动展示基地周边产业发展。
3.通过开展广西农业主导品种和主推技术展示推广工作，实现科技成果落地、农业提质增效、农民增收致富的目标。
4.通过开展农技培训工作，实现培训基层农技人员、种植户500人次，加快农业技术推广，助力产业提质增效的目标。</t>
  </si>
  <si>
    <t>建设高校产学研合作平台(＝3个)
建设科技示范展示基地(＝6个)
培训农技人员及基层农户人数(≥500人次)
有机肥采购数量(≥160吨)
化肥采购数量(≥8吨)
推广重大技术数量(＝5项)</t>
  </si>
  <si>
    <t>高校产学研合作平台验收合格率(＝100%)
科技示范展示基地验收合格率(＝100%)
农技人员培训合格率(≥95%)</t>
  </si>
  <si>
    <t>农技培训完成时间(2026年12月31日)
肥料化肥采购完成时间(2026年12月31日)</t>
  </si>
  <si>
    <t>项目总成本(≤150万元)
肥料化肥采购成本(≤28万元)</t>
  </si>
  <si>
    <t>示范推广基地数量(≥6个)</t>
  </si>
  <si>
    <t>培训人员满意度(≥95%)</t>
  </si>
  <si>
    <t>预算公开11表</t>
  </si>
  <si>
    <t>自治区对下转移支付项目绩效目标公开表</t>
  </si>
  <si>
    <t>本单位无此数据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</si>
</sst>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
  </numFmts>
  <fonts count="34">
    <font>
      <sz val="10"/>
      <name val="Arial"/>
      <charset val="134"/>
    </font>
    <font>
      <sz val="11"/>
      <color rgb="FF000000"/>
      <name val="Calibri"/>
      <charset val="134"/>
    </font>
    <font>
      <sz val="10"/>
      <color rgb="FF000000"/>
      <name val="宋体"/>
      <charset val="134"/>
    </font>
    <font>
      <sz val="11"/>
      <color indexed="8"/>
      <name val="等线"/>
      <charset val="134"/>
      <scheme val="minor"/>
    </font>
    <font>
      <b/>
      <sz val="20"/>
      <color rgb="FF000000"/>
      <name val="宋体"/>
      <charset val="134"/>
    </font>
    <font>
      <sz val="9"/>
      <color rgb="FF000000"/>
      <name val="宋体"/>
      <charset val="134"/>
    </font>
    <font>
      <sz val="11"/>
      <color rgb="FF000000"/>
      <name val="宋体"/>
      <charset val="134"/>
    </font>
    <font>
      <sz val="10"/>
      <color rgb="FF000000"/>
      <name val="Calibri"/>
      <charset val="134"/>
    </font>
    <font>
      <sz val="10"/>
      <color rgb="FF000000"/>
      <name val="Arial"/>
      <charset val="134"/>
    </font>
    <font>
      <b/>
      <sz val="14"/>
      <color rgb="FF000000"/>
      <name val="宋体"/>
      <charset val="134"/>
    </font>
    <font>
      <sz val="14"/>
      <color rgb="FF000000"/>
      <name val="宋体"/>
      <charset val="134"/>
    </font>
    <font>
      <sz val="16"/>
      <color rgb="FF000000"/>
      <name val="宋体"/>
      <charset val="134"/>
    </font>
    <font>
      <sz val="36"/>
      <color rgb="FF000000"/>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36"/>
      <name val="宋体"/>
      <charset val="134"/>
    </font>
  </fonts>
  <fills count="34">
    <fill>
      <patternFill patternType="none"/>
    </fill>
    <fill>
      <patternFill patternType="gray125"/>
    </fill>
    <fill>
      <patternFill patternType="solid">
        <fgColor rgb="FFFFFFFF"/>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3" borderId="10"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1" applyNumberFormat="0" applyFill="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1" fillId="0" borderId="0" applyNumberFormat="0" applyFill="0" applyBorder="0" applyAlignment="0" applyProtection="0">
      <alignment vertical="center"/>
    </xf>
    <xf numFmtId="0" fontId="22" fillId="4" borderId="13" applyNumberFormat="0" applyAlignment="0" applyProtection="0">
      <alignment vertical="center"/>
    </xf>
    <xf numFmtId="0" fontId="23" fillId="5" borderId="14" applyNumberFormat="0" applyAlignment="0" applyProtection="0">
      <alignment vertical="center"/>
    </xf>
    <xf numFmtId="0" fontId="24" fillId="5" borderId="13" applyNumberFormat="0" applyAlignment="0" applyProtection="0">
      <alignment vertical="center"/>
    </xf>
    <xf numFmtId="0" fontId="25" fillId="6" borderId="15" applyNumberFormat="0" applyAlignment="0" applyProtection="0">
      <alignment vertical="center"/>
    </xf>
    <xf numFmtId="0" fontId="26" fillId="0" borderId="16" applyNumberFormat="0" applyFill="0" applyAlignment="0" applyProtection="0">
      <alignment vertical="center"/>
    </xf>
    <xf numFmtId="0" fontId="27" fillId="0" borderId="17"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63">
    <xf numFmtId="0" fontId="0" fillId="0" borderId="0" xfId="0"/>
    <xf numFmtId="0" fontId="1" fillId="0" borderId="0" xfId="0" applyFont="1" applyFill="1" applyBorder="1" applyAlignment="1"/>
    <xf numFmtId="0" fontId="2" fillId="0" borderId="0" xfId="0" applyFont="1" applyFill="1" applyBorder="1" applyAlignment="1"/>
    <xf numFmtId="0" fontId="3" fillId="0" borderId="0" xfId="0" applyFont="1" applyFill="1"/>
    <xf numFmtId="0" fontId="4"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0" fillId="0" borderId="2" xfId="0" applyBorder="1"/>
    <xf numFmtId="0" fontId="5" fillId="0" borderId="0" xfId="0" applyFont="1" applyFill="1" applyBorder="1" applyAlignment="1">
      <alignment vertical="center"/>
    </xf>
    <xf numFmtId="0" fontId="1" fillId="0" borderId="0" xfId="0" applyNumberFormat="1" applyFont="1" applyFill="1" applyBorder="1" applyAlignment="1"/>
    <xf numFmtId="0" fontId="6" fillId="0" borderId="0" xfId="0" applyNumberFormat="1" applyFont="1" applyFill="1" applyBorder="1" applyAlignment="1">
      <alignment horizontal="center" vertical="center"/>
    </xf>
    <xf numFmtId="0" fontId="2" fillId="0" borderId="0" xfId="0" applyNumberFormat="1" applyFont="1" applyFill="1" applyBorder="1" applyAlignment="1"/>
    <xf numFmtId="0" fontId="4" fillId="0" borderId="0" xfId="0" applyNumberFormat="1" applyFont="1" applyFill="1" applyBorder="1" applyAlignment="1">
      <alignment horizontal="center" vertical="center"/>
    </xf>
    <xf numFmtId="0" fontId="2" fillId="0" borderId="0" xfId="0" applyNumberFormat="1" applyFont="1" applyFill="1" applyBorder="1" applyAlignment="1">
      <alignment horizontal="center" vertical="center"/>
    </xf>
    <xf numFmtId="0" fontId="2" fillId="0" borderId="0" xfId="0" applyNumberFormat="1" applyFont="1" applyFill="1" applyBorder="1" applyAlignment="1">
      <alignment horizontal="right" vertical="center"/>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5" fillId="0" borderId="1" xfId="0" applyNumberFormat="1" applyFont="1" applyFill="1" applyBorder="1" applyAlignment="1">
      <alignment vertical="center"/>
    </xf>
    <xf numFmtId="0" fontId="5" fillId="0" borderId="1" xfId="0" applyNumberFormat="1" applyFont="1" applyFill="1" applyBorder="1" applyAlignment="1">
      <alignment horizontal="center" vertical="center" wrapText="1"/>
    </xf>
    <xf numFmtId="4" fontId="5" fillId="0" borderId="1" xfId="0" applyNumberFormat="1" applyFont="1" applyFill="1" applyBorder="1" applyAlignment="1">
      <alignment horizontal="right" vertical="center"/>
    </xf>
    <xf numFmtId="0" fontId="5" fillId="0" borderId="1" xfId="0" applyNumberFormat="1" applyFont="1" applyFill="1" applyBorder="1" applyAlignment="1">
      <alignment horizontal="left" vertical="center" wrapText="1"/>
    </xf>
    <xf numFmtId="0" fontId="2" fillId="0" borderId="0" xfId="0" applyFont="1" applyFill="1" applyBorder="1" applyAlignment="1">
      <alignment horizontal="center" vertical="center"/>
    </xf>
    <xf numFmtId="0" fontId="2" fillId="0" borderId="0" xfId="0" applyFont="1" applyFill="1" applyBorder="1" applyAlignment="1">
      <alignment horizontal="right" vertical="center"/>
    </xf>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 fillId="0" borderId="0" xfId="0" applyFont="1" applyFill="1" applyBorder="1" applyAlignment="1">
      <alignment vertical="center"/>
    </xf>
    <xf numFmtId="0" fontId="5" fillId="0" borderId="0" xfId="0" applyNumberFormat="1" applyFont="1" applyFill="1" applyBorder="1" applyAlignment="1">
      <alignment vertical="center"/>
    </xf>
    <xf numFmtId="0" fontId="2" fillId="0" borderId="0" xfId="0" applyNumberFormat="1" applyFont="1" applyFill="1" applyBorder="1" applyAlignment="1">
      <alignment vertical="center"/>
    </xf>
    <xf numFmtId="0" fontId="7" fillId="0" borderId="0" xfId="0" applyNumberFormat="1" applyFont="1" applyFill="1" applyBorder="1" applyAlignment="1"/>
    <xf numFmtId="0" fontId="7" fillId="0" borderId="0" xfId="0" applyNumberFormat="1" applyFont="1" applyFill="1" applyBorder="1" applyAlignment="1">
      <alignment horizontal="right"/>
    </xf>
    <xf numFmtId="0" fontId="2" fillId="0" borderId="0" xfId="0" applyNumberFormat="1" applyFont="1" applyFill="1" applyBorder="1" applyAlignment="1">
      <alignment horizontal="center" vertical="center" wrapText="1"/>
    </xf>
    <xf numFmtId="0" fontId="2" fillId="0" borderId="1" xfId="0" applyNumberFormat="1" applyFont="1" applyFill="1" applyBorder="1" applyAlignment="1">
      <alignment vertical="center"/>
    </xf>
    <xf numFmtId="4" fontId="2" fillId="0" borderId="1" xfId="0" applyNumberFormat="1" applyFont="1" applyFill="1" applyBorder="1" applyAlignment="1">
      <alignment horizontal="right" vertical="center"/>
    </xf>
    <xf numFmtId="0" fontId="0" fillId="0" borderId="0" xfId="0" applyFill="1"/>
    <xf numFmtId="0" fontId="0" fillId="0" borderId="5" xfId="0" applyFill="1" applyBorder="1"/>
    <xf numFmtId="0" fontId="0" fillId="0" borderId="6" xfId="0" applyFill="1" applyBorder="1"/>
    <xf numFmtId="0" fontId="2" fillId="0" borderId="1" xfId="0" applyFont="1" applyFill="1" applyBorder="1" applyAlignment="1">
      <alignment vertical="center"/>
    </xf>
    <xf numFmtId="176" fontId="2" fillId="0" borderId="1" xfId="0" applyNumberFormat="1" applyFont="1" applyFill="1" applyBorder="1" applyAlignment="1">
      <alignment horizontal="right" vertical="center"/>
    </xf>
    <xf numFmtId="0" fontId="3" fillId="0" borderId="0" xfId="0" applyFont="1" applyFill="1" applyAlignment="1">
      <alignment vertical="center"/>
    </xf>
    <xf numFmtId="0" fontId="2" fillId="0" borderId="1" xfId="0" applyNumberFormat="1" applyFont="1" applyFill="1" applyBorder="1" applyAlignment="1">
      <alignment horizontal="right" vertical="center"/>
    </xf>
    <xf numFmtId="49"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left" vertical="center"/>
    </xf>
    <xf numFmtId="0" fontId="2" fillId="0" borderId="1" xfId="0" applyNumberFormat="1" applyFont="1" applyFill="1" applyBorder="1" applyAlignment="1">
      <alignment horizontal="left" vertical="center"/>
    </xf>
    <xf numFmtId="0" fontId="7" fillId="0" borderId="1" xfId="0" applyFont="1" applyFill="1" applyBorder="1" applyAlignment="1">
      <alignment vertical="center"/>
    </xf>
    <xf numFmtId="49" fontId="2" fillId="0" borderId="1" xfId="0" applyNumberFormat="1" applyFont="1" applyFill="1" applyBorder="1" applyAlignment="1">
      <alignment vertical="center"/>
    </xf>
    <xf numFmtId="0" fontId="8" fillId="0" borderId="0" xfId="0" applyFont="1" applyFill="1" applyBorder="1" applyAlignment="1"/>
    <xf numFmtId="0" fontId="7" fillId="0" borderId="1" xfId="0" applyNumberFormat="1" applyFont="1" applyFill="1" applyBorder="1" applyAlignment="1">
      <alignment vertical="center"/>
    </xf>
    <xf numFmtId="0" fontId="9" fillId="0" borderId="0" xfId="0" applyFont="1" applyFill="1" applyBorder="1" applyAlignment="1">
      <alignment vertical="center"/>
    </xf>
    <xf numFmtId="0" fontId="7" fillId="0" borderId="1" xfId="0" applyFont="1" applyFill="1" applyBorder="1" applyAlignment="1">
      <alignment vertical="center" wrapText="1"/>
    </xf>
    <xf numFmtId="176" fontId="7" fillId="0" borderId="1" xfId="0" applyNumberFormat="1" applyFont="1" applyFill="1" applyBorder="1" applyAlignment="1">
      <alignment horizontal="right" vertical="center"/>
    </xf>
    <xf numFmtId="0" fontId="7" fillId="0" borderId="1" xfId="0" applyNumberFormat="1" applyFont="1" applyFill="1" applyBorder="1" applyAlignment="1">
      <alignment vertical="center" wrapText="1"/>
    </xf>
    <xf numFmtId="0" fontId="1" fillId="2" borderId="0" xfId="0" applyFont="1" applyFill="1" applyBorder="1" applyAlignment="1">
      <alignment vertical="center"/>
    </xf>
    <xf numFmtId="0" fontId="10" fillId="0" borderId="0" xfId="0" applyFont="1" applyFill="1" applyBorder="1" applyAlignment="1"/>
    <xf numFmtId="0" fontId="2" fillId="0" borderId="1" xfId="0" applyFont="1" applyFill="1" applyBorder="1" applyAlignment="1">
      <alignment horizontal="left" vertical="center"/>
    </xf>
    <xf numFmtId="176" fontId="2" fillId="2" borderId="1" xfId="0" applyNumberFormat="1" applyFont="1" applyFill="1" applyBorder="1" applyAlignment="1">
      <alignment horizontal="right" vertical="center"/>
    </xf>
    <xf numFmtId="0" fontId="11" fillId="0" borderId="0" xfId="0" applyFont="1" applyFill="1" applyBorder="1" applyAlignment="1">
      <alignment horizontal="left" vertical="center"/>
    </xf>
    <xf numFmtId="0" fontId="12" fillId="0" borderId="0"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showGridLines="0" workbookViewId="0">
      <selection activeCell="I22" sqref="I22"/>
    </sheetView>
  </sheetViews>
  <sheetFormatPr defaultColWidth="9" defaultRowHeight="12.75"/>
  <cols>
    <col min="1" max="3" width="9.14285714285714" customWidth="1"/>
    <col min="4" max="4" width="12.5714285714286" customWidth="1"/>
    <col min="5" max="8" width="9.14285714285714" customWidth="1"/>
    <col min="9" max="9" width="15.8571428571429" customWidth="1"/>
    <col min="10" max="10" width="14.7142857142857" customWidth="1"/>
    <col min="11" max="11" width="16.7142857142857" customWidth="1"/>
    <col min="12" max="12" width="15" customWidth="1"/>
    <col min="13" max="15" width="8" customWidth="1"/>
  </cols>
  <sheetData>
    <row r="1" customHeight="1" spans="1:14">
      <c r="A1" s="1"/>
      <c r="B1" s="3"/>
      <c r="C1" s="3"/>
    </row>
    <row r="2" ht="15" customHeight="1"/>
    <row r="3" ht="15" customHeight="1"/>
    <row r="4" ht="15" customHeight="1"/>
    <row r="5" ht="15" customHeight="1"/>
    <row r="6" ht="15" customHeight="1"/>
    <row r="7" ht="15" customHeight="1"/>
    <row r="8" ht="15" customHeight="1"/>
    <row r="9" ht="46.5" spans="1:14">
      <c r="A9" s="62" t="s">
        <v>0</v>
      </c>
      <c r="M9" s="3"/>
      <c r="N9" s="3"/>
    </row>
    <row r="11" customFormat="1" ht="46.5" spans="1:14">
      <c r="A11" s="62" t="s">
        <v>1</v>
      </c>
      <c r="M11" s="3"/>
      <c r="N11" s="3"/>
    </row>
  </sheetData>
  <mergeCells count="2">
    <mergeCell ref="A9:L9"/>
    <mergeCell ref="A11:L11"/>
  </mergeCells>
  <pageMargins left="0.7" right="0.7" top="0.75" bottom="0.75" header="0.3" footer="0.3"/>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7"/>
  <sheetViews>
    <sheetView workbookViewId="0">
      <selection activeCell="F13" sqref="F13"/>
    </sheetView>
  </sheetViews>
  <sheetFormatPr defaultColWidth="9" defaultRowHeight="12.75" outlineLevelRow="6"/>
  <cols>
    <col min="1" max="1" width="7.57142857142857" customWidth="1"/>
    <col min="2" max="2" width="7.71428571428571" customWidth="1"/>
    <col min="3" max="3" width="7.57142857142857" customWidth="1"/>
    <col min="4" max="4" width="18.2857142857143" customWidth="1"/>
    <col min="5" max="5" width="19.4285714285714" customWidth="1"/>
    <col min="6" max="8" width="21.2857142857143" customWidth="1"/>
    <col min="9" max="16" width="9.14285714285714" customWidth="1"/>
    <col min="17" max="24" width="8" customWidth="1"/>
  </cols>
  <sheetData>
    <row r="1" ht="15" customHeight="1" spans="1:23">
      <c r="A1" s="8"/>
      <c r="B1" s="8"/>
      <c r="C1" s="8"/>
      <c r="D1" s="8"/>
      <c r="E1" s="8"/>
      <c r="F1" s="8"/>
      <c r="G1" s="8"/>
      <c r="H1" s="23" t="s">
        <v>228</v>
      </c>
      <c r="I1" s="1"/>
      <c r="J1" s="1"/>
      <c r="K1" s="1"/>
      <c r="L1" s="1"/>
      <c r="M1" s="1"/>
      <c r="N1" s="1"/>
      <c r="O1" s="1"/>
      <c r="P1" s="1"/>
      <c r="Q1" s="1"/>
      <c r="R1" s="1"/>
      <c r="S1" s="1"/>
      <c r="T1" s="1"/>
      <c r="U1" s="3"/>
      <c r="V1" s="3"/>
      <c r="W1" s="3"/>
    </row>
    <row r="2" ht="26.25" customHeight="1" spans="1:23">
      <c r="A2" s="4" t="s">
        <v>229</v>
      </c>
      <c r="I2" s="1"/>
      <c r="J2" s="1"/>
      <c r="K2" s="1"/>
      <c r="L2" s="1"/>
      <c r="M2" s="1"/>
      <c r="N2" s="1"/>
      <c r="O2" s="1"/>
      <c r="P2" s="1"/>
      <c r="Q2" s="1"/>
      <c r="R2" s="1"/>
      <c r="S2" s="1"/>
      <c r="T2" s="1"/>
      <c r="U2" s="3"/>
      <c r="V2" s="3"/>
      <c r="W2" s="3"/>
    </row>
    <row r="3" ht="15" customHeight="1" spans="1:23">
      <c r="A3" s="1"/>
      <c r="B3" s="31"/>
      <c r="C3" s="31"/>
      <c r="D3" s="31"/>
      <c r="E3" s="31"/>
      <c r="F3" s="31"/>
      <c r="G3" s="31"/>
      <c r="H3" s="23" t="s">
        <v>16</v>
      </c>
      <c r="I3" s="1"/>
      <c r="J3" s="1"/>
      <c r="K3" s="1"/>
      <c r="L3" s="1"/>
      <c r="M3" s="1"/>
      <c r="N3" s="1"/>
      <c r="O3" s="1"/>
      <c r="P3" s="1"/>
      <c r="Q3" s="1"/>
      <c r="R3" s="1"/>
      <c r="S3" s="1"/>
      <c r="T3" s="1"/>
      <c r="U3" s="3"/>
      <c r="V3" s="3"/>
      <c r="W3" s="3"/>
    </row>
    <row r="4" ht="22.5" customHeight="1" spans="1:23">
      <c r="A4" s="6" t="s">
        <v>89</v>
      </c>
      <c r="B4" s="24"/>
      <c r="C4" s="25"/>
      <c r="D4" s="6" t="s">
        <v>70</v>
      </c>
      <c r="E4" s="6" t="s">
        <v>90</v>
      </c>
      <c r="F4" s="5" t="s">
        <v>230</v>
      </c>
      <c r="G4" s="26"/>
      <c r="H4" s="27"/>
      <c r="I4" s="1"/>
      <c r="J4" s="1"/>
      <c r="K4" s="1"/>
      <c r="L4" s="1"/>
      <c r="M4" s="1"/>
      <c r="N4" s="1"/>
      <c r="O4" s="1"/>
      <c r="P4" s="1"/>
      <c r="Q4" s="1"/>
      <c r="R4" s="1"/>
      <c r="S4" s="1"/>
      <c r="T4" s="1"/>
      <c r="U4" s="3"/>
      <c r="V4" s="3"/>
      <c r="W4" s="3"/>
    </row>
    <row r="5" ht="15" customHeight="1" spans="1:23">
      <c r="A5" s="28"/>
      <c r="B5" s="29"/>
      <c r="C5" s="30"/>
      <c r="D5" s="7"/>
      <c r="E5" s="7"/>
      <c r="F5" s="6" t="s">
        <v>72</v>
      </c>
      <c r="G5" s="6" t="s">
        <v>92</v>
      </c>
      <c r="H5" s="6" t="s">
        <v>93</v>
      </c>
      <c r="I5" s="1"/>
      <c r="J5" s="1"/>
      <c r="K5" s="1"/>
      <c r="L5" s="1"/>
      <c r="M5" s="1"/>
      <c r="N5" s="1"/>
      <c r="O5" s="1"/>
      <c r="P5" s="1"/>
      <c r="Q5" s="1"/>
      <c r="R5" s="1"/>
      <c r="S5" s="1"/>
      <c r="T5" s="1"/>
      <c r="U5" s="3"/>
      <c r="V5" s="3"/>
      <c r="W5" s="3"/>
    </row>
    <row r="6" ht="15" customHeight="1" spans="1:23">
      <c r="A6" s="6" t="s">
        <v>81</v>
      </c>
      <c r="B6" s="6" t="s">
        <v>81</v>
      </c>
      <c r="C6" s="6" t="s">
        <v>81</v>
      </c>
      <c r="D6" s="6" t="s">
        <v>81</v>
      </c>
      <c r="E6" s="6" t="s">
        <v>81</v>
      </c>
      <c r="F6" s="6">
        <v>1</v>
      </c>
      <c r="G6" s="6">
        <v>2</v>
      </c>
      <c r="H6" s="6">
        <v>3</v>
      </c>
      <c r="I6" s="1"/>
      <c r="J6" s="1"/>
      <c r="K6" s="1"/>
      <c r="L6" s="1"/>
      <c r="M6" s="1"/>
      <c r="N6" s="1"/>
      <c r="O6" s="1"/>
      <c r="P6" s="1"/>
      <c r="Q6" s="1"/>
      <c r="R6" s="1"/>
      <c r="S6" s="1"/>
      <c r="T6" s="1"/>
      <c r="U6" s="3"/>
      <c r="V6" s="3"/>
      <c r="W6" s="3"/>
    </row>
    <row r="7" spans="1:23">
      <c r="A7" t="s">
        <v>231</v>
      </c>
    </row>
  </sheetData>
  <mergeCells count="5">
    <mergeCell ref="A2:H2"/>
    <mergeCell ref="F4:H4"/>
    <mergeCell ref="D4:D5"/>
    <mergeCell ref="E4:E5"/>
    <mergeCell ref="A4:C5"/>
  </mergeCells>
  <pageMargins left="0.7" right="0.7" top="0.75" bottom="0.75"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S7"/>
  <sheetViews>
    <sheetView tabSelected="1" workbookViewId="0">
      <selection activeCell="F11" sqref="F11"/>
    </sheetView>
  </sheetViews>
  <sheetFormatPr defaultColWidth="9" defaultRowHeight="12.75" outlineLevelRow="6"/>
  <cols>
    <col min="1" max="3" width="7.42857142857143" customWidth="1"/>
    <col min="4" max="4" width="22.4285714285714" customWidth="1"/>
    <col min="5" max="5" width="27.7142857142857" customWidth="1"/>
    <col min="6" max="6" width="24" customWidth="1"/>
    <col min="7" max="7" width="21" customWidth="1"/>
    <col min="8" max="8" width="20.2857142857143" customWidth="1"/>
    <col min="9" max="16" width="9.14285714285714" customWidth="1"/>
    <col min="17" max="46" width="8" customWidth="1"/>
  </cols>
  <sheetData>
    <row r="1" ht="15" customHeight="1" spans="1:45">
      <c r="A1" s="22"/>
      <c r="B1" s="22"/>
      <c r="C1" s="22"/>
      <c r="D1" s="22"/>
      <c r="E1" s="22"/>
      <c r="F1" s="22"/>
      <c r="G1" s="22"/>
      <c r="H1" s="23" t="s">
        <v>232</v>
      </c>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3"/>
      <c r="AR1" s="3"/>
      <c r="AS1" s="3"/>
    </row>
    <row r="2" ht="28.5" customHeight="1" spans="1:45">
      <c r="A2" s="4" t="s">
        <v>233</v>
      </c>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3"/>
      <c r="AR2" s="3"/>
      <c r="AS2" s="3"/>
    </row>
    <row r="3" ht="15" customHeight="1" spans="1:45">
      <c r="A3" s="1"/>
      <c r="B3" s="22"/>
      <c r="C3" s="22"/>
      <c r="D3" s="22"/>
      <c r="E3" s="22"/>
      <c r="F3" s="22"/>
      <c r="G3" s="22"/>
      <c r="H3" s="23" t="s">
        <v>16</v>
      </c>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3"/>
      <c r="AR3" s="3"/>
      <c r="AS3" s="3"/>
    </row>
    <row r="4" ht="22.5" customHeight="1" spans="1:45">
      <c r="A4" s="5" t="s">
        <v>89</v>
      </c>
      <c r="B4" s="24"/>
      <c r="C4" s="25"/>
      <c r="D4" s="5" t="s">
        <v>70</v>
      </c>
      <c r="E4" s="6" t="s">
        <v>90</v>
      </c>
      <c r="F4" s="5" t="s">
        <v>234</v>
      </c>
      <c r="G4" s="26"/>
      <c r="H4" s="27"/>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3"/>
      <c r="AR4" s="3"/>
      <c r="AS4" s="3"/>
    </row>
    <row r="5" ht="15" customHeight="1" spans="1:45">
      <c r="A5" s="28"/>
      <c r="B5" s="29"/>
      <c r="C5" s="30"/>
      <c r="D5" s="7"/>
      <c r="E5" s="7"/>
      <c r="F5" s="5" t="s">
        <v>72</v>
      </c>
      <c r="G5" s="5" t="s">
        <v>92</v>
      </c>
      <c r="H5" s="5" t="s">
        <v>93</v>
      </c>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3"/>
      <c r="AR5" s="3"/>
      <c r="AS5" s="3"/>
    </row>
    <row r="6" ht="15" customHeight="1" spans="1:45">
      <c r="A6" s="5" t="s">
        <v>81</v>
      </c>
      <c r="B6" s="5" t="s">
        <v>81</v>
      </c>
      <c r="C6" s="5" t="s">
        <v>81</v>
      </c>
      <c r="D6" s="5" t="s">
        <v>81</v>
      </c>
      <c r="E6" s="5" t="s">
        <v>81</v>
      </c>
      <c r="F6" s="5">
        <v>1</v>
      </c>
      <c r="G6" s="5">
        <v>2</v>
      </c>
      <c r="H6" s="5">
        <v>3</v>
      </c>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3"/>
      <c r="AR6" s="3"/>
      <c r="AS6" s="3"/>
    </row>
    <row r="7" spans="1:45">
      <c r="A7" t="s">
        <v>231</v>
      </c>
    </row>
  </sheetData>
  <mergeCells count="5">
    <mergeCell ref="A2:H2"/>
    <mergeCell ref="F4:H4"/>
    <mergeCell ref="D4:D5"/>
    <mergeCell ref="E4:E5"/>
    <mergeCell ref="A4:C5"/>
  </mergeCells>
  <pageMargins left="0.7" right="0.7" top="0.75" bottom="0.75" header="0.3" footer="0.3"/>
  <pageSetup paperSize="9" scale="97"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4"/>
  <sheetViews>
    <sheetView showGridLines="0" zoomScale="145" zoomScaleNormal="145" topLeftCell="B1" workbookViewId="0">
      <selection activeCell="F8" sqref="F8"/>
    </sheetView>
  </sheetViews>
  <sheetFormatPr defaultColWidth="9" defaultRowHeight="12.75"/>
  <cols>
    <col min="1" max="1" width="5.28571428571429" customWidth="1"/>
    <col min="2" max="2" width="8.14285714285714" customWidth="1"/>
    <col min="3" max="3" width="10.4285714285714" customWidth="1"/>
    <col min="4" max="4" width="10.8571428571429" customWidth="1"/>
    <col min="5" max="5" width="10.2857142857143" customWidth="1"/>
    <col min="6" max="6" width="85.7142857142857" customWidth="1"/>
    <col min="7" max="7" width="36.1428571428571" customWidth="1"/>
    <col min="8" max="8" width="18.8571428571429" customWidth="1"/>
    <col min="9" max="9" width="33.2857142857143" customWidth="1"/>
    <col min="10" max="10" width="32.5714285714286" customWidth="1"/>
    <col min="11" max="11" width="13.8571428571429" customWidth="1"/>
    <col min="12" max="12" width="19.7142857142857" customWidth="1"/>
    <col min="13" max="13" width="8.42857142857143" customWidth="1"/>
    <col min="14" max="14" width="13.7142857142857" customWidth="1"/>
    <col min="15" max="15" width="15.2857142857143" customWidth="1"/>
    <col min="16" max="17" width="9.14285714285714" customWidth="1"/>
    <col min="18" max="20" width="8" customWidth="1"/>
  </cols>
  <sheetData>
    <row r="1" s="9" customFormat="1" ht="15" spans="1:15">
      <c r="A1" s="10"/>
      <c r="O1" s="11" t="s">
        <v>235</v>
      </c>
    </row>
    <row r="2" s="9" customFormat="1" ht="25.5" spans="1:15">
      <c r="A2" s="12" t="s">
        <v>236</v>
      </c>
      <c r="B2" s="12"/>
      <c r="C2" s="12"/>
      <c r="D2" s="12"/>
      <c r="E2" s="12"/>
      <c r="F2" s="12"/>
      <c r="G2" s="12"/>
      <c r="H2" s="12"/>
      <c r="I2" s="12"/>
      <c r="J2" s="12"/>
      <c r="K2" s="12"/>
      <c r="L2" s="12"/>
      <c r="M2" s="12"/>
      <c r="N2" s="12"/>
      <c r="O2" s="12"/>
    </row>
    <row r="3" s="9" customFormat="1" ht="15" spans="1:15">
      <c r="A3" s="13"/>
      <c r="B3" s="9"/>
      <c r="C3" s="9"/>
      <c r="D3" s="9"/>
      <c r="E3" s="9"/>
      <c r="F3" s="9"/>
      <c r="G3" s="9"/>
      <c r="H3" s="9"/>
      <c r="I3" s="9"/>
      <c r="J3" s="9"/>
      <c r="K3" s="9"/>
      <c r="L3" s="9"/>
      <c r="M3" s="9"/>
      <c r="N3" s="9"/>
      <c r="O3" s="14" t="s">
        <v>16</v>
      </c>
    </row>
    <row r="4" s="9" customFormat="1" ht="15" spans="1:15">
      <c r="A4" s="15" t="s">
        <v>237</v>
      </c>
      <c r="B4" s="16" t="s">
        <v>238</v>
      </c>
      <c r="C4" s="16" t="s">
        <v>239</v>
      </c>
      <c r="D4" s="16" t="s">
        <v>240</v>
      </c>
      <c r="E4" s="15" t="s">
        <v>241</v>
      </c>
      <c r="F4" s="16" t="s">
        <v>242</v>
      </c>
      <c r="G4" s="16" t="s">
        <v>243</v>
      </c>
      <c r="H4" s="16" t="s">
        <v>244</v>
      </c>
      <c r="I4" s="16" t="s">
        <v>245</v>
      </c>
      <c r="J4" s="16" t="s">
        <v>246</v>
      </c>
      <c r="K4" s="16" t="s">
        <v>247</v>
      </c>
      <c r="L4" s="16" t="s">
        <v>248</v>
      </c>
      <c r="M4" s="16" t="s">
        <v>249</v>
      </c>
      <c r="N4" s="16" t="s">
        <v>250</v>
      </c>
      <c r="O4" s="16" t="s">
        <v>251</v>
      </c>
    </row>
    <row r="5" s="9" customFormat="1" ht="15" spans="1:15">
      <c r="A5" s="15"/>
      <c r="B5" s="16"/>
      <c r="C5" s="16"/>
      <c r="D5" s="16"/>
      <c r="E5" s="15"/>
      <c r="F5" s="16"/>
      <c r="G5" s="16"/>
      <c r="H5" s="16"/>
      <c r="I5" s="16"/>
      <c r="J5" s="16"/>
      <c r="K5" s="16"/>
      <c r="L5" s="16"/>
      <c r="M5" s="16"/>
      <c r="N5" s="16"/>
      <c r="O5" s="16"/>
    </row>
    <row r="6" s="9" customFormat="1" ht="15" spans="1:15">
      <c r="A6" s="16" t="s">
        <v>81</v>
      </c>
      <c r="B6" s="16" t="s">
        <v>81</v>
      </c>
      <c r="C6" s="16" t="s">
        <v>81</v>
      </c>
      <c r="D6" s="16" t="s">
        <v>81</v>
      </c>
      <c r="E6" s="16">
        <v>1</v>
      </c>
      <c r="F6" s="16" t="s">
        <v>81</v>
      </c>
      <c r="G6" s="16" t="s">
        <v>81</v>
      </c>
      <c r="H6" s="16" t="s">
        <v>81</v>
      </c>
      <c r="I6" s="16" t="s">
        <v>81</v>
      </c>
      <c r="J6" s="16" t="s">
        <v>81</v>
      </c>
      <c r="K6" s="16" t="s">
        <v>81</v>
      </c>
      <c r="L6" s="16" t="s">
        <v>81</v>
      </c>
      <c r="M6" s="16" t="s">
        <v>81</v>
      </c>
      <c r="N6" s="16" t="s">
        <v>81</v>
      </c>
      <c r="O6" s="16" t="s">
        <v>81</v>
      </c>
    </row>
    <row r="7" s="9" customFormat="1" ht="33.75" spans="1:15">
      <c r="A7" s="17"/>
      <c r="B7" s="18" t="s">
        <v>83</v>
      </c>
      <c r="C7" s="19" t="s">
        <v>84</v>
      </c>
      <c r="D7" s="19"/>
      <c r="E7" s="20">
        <f>SUM(E8:E14)</f>
        <v>2248.72</v>
      </c>
      <c r="F7" s="21"/>
      <c r="G7" s="21"/>
      <c r="H7" s="21"/>
      <c r="I7" s="21"/>
      <c r="J7" s="21"/>
      <c r="K7" s="21"/>
      <c r="L7" s="21"/>
      <c r="M7" s="21"/>
      <c r="N7" s="21"/>
      <c r="O7" s="21"/>
    </row>
    <row r="8" s="9" customFormat="1" ht="90" spans="1:15">
      <c r="A8" s="17">
        <v>1</v>
      </c>
      <c r="B8" s="18" t="s">
        <v>85</v>
      </c>
      <c r="C8" s="19" t="s">
        <v>0</v>
      </c>
      <c r="D8" s="19" t="s">
        <v>252</v>
      </c>
      <c r="E8" s="20">
        <v>55</v>
      </c>
      <c r="F8" s="21" t="s">
        <v>253</v>
      </c>
      <c r="G8" s="21" t="s">
        <v>254</v>
      </c>
      <c r="H8" s="21" t="s">
        <v>255</v>
      </c>
      <c r="I8" s="21" t="s">
        <v>256</v>
      </c>
      <c r="J8" s="21" t="s">
        <v>257</v>
      </c>
      <c r="K8" s="21"/>
      <c r="L8" s="21" t="s">
        <v>258</v>
      </c>
      <c r="M8" s="21"/>
      <c r="N8" s="21"/>
      <c r="O8" s="21" t="s">
        <v>259</v>
      </c>
    </row>
    <row r="9" s="9" customFormat="1" ht="45" customHeight="1" spans="1:15">
      <c r="A9" s="17">
        <v>2</v>
      </c>
      <c r="B9" s="18" t="s">
        <v>85</v>
      </c>
      <c r="C9" s="19" t="s">
        <v>0</v>
      </c>
      <c r="D9" s="19" t="s">
        <v>260</v>
      </c>
      <c r="E9" s="20">
        <v>16</v>
      </c>
      <c r="F9" s="21" t="s">
        <v>261</v>
      </c>
      <c r="G9" s="21" t="s">
        <v>262</v>
      </c>
      <c r="H9" s="21" t="s">
        <v>263</v>
      </c>
      <c r="I9" s="21" t="s">
        <v>264</v>
      </c>
      <c r="J9" s="21" t="s">
        <v>265</v>
      </c>
      <c r="K9" s="21"/>
      <c r="L9" s="21"/>
      <c r="M9" s="21"/>
      <c r="N9" s="21" t="s">
        <v>266</v>
      </c>
      <c r="O9" s="21" t="s">
        <v>267</v>
      </c>
    </row>
    <row r="10" s="9" customFormat="1" ht="123" customHeight="1" spans="1:15">
      <c r="A10" s="17">
        <v>3</v>
      </c>
      <c r="B10" s="18" t="s">
        <v>85</v>
      </c>
      <c r="C10" s="19" t="s">
        <v>0</v>
      </c>
      <c r="D10" s="19" t="s">
        <v>268</v>
      </c>
      <c r="E10" s="20">
        <v>150</v>
      </c>
      <c r="F10" s="21" t="s">
        <v>269</v>
      </c>
      <c r="G10" s="21" t="s">
        <v>270</v>
      </c>
      <c r="H10" s="21" t="s">
        <v>271</v>
      </c>
      <c r="I10" s="21" t="s">
        <v>272</v>
      </c>
      <c r="J10" s="21" t="s">
        <v>273</v>
      </c>
      <c r="K10" s="21"/>
      <c r="L10" s="21" t="s">
        <v>274</v>
      </c>
      <c r="M10" s="21"/>
      <c r="N10" s="21"/>
      <c r="O10" s="21" t="s">
        <v>275</v>
      </c>
    </row>
    <row r="11" s="9" customFormat="1" ht="112.5" spans="1:15">
      <c r="A11" s="17">
        <v>4</v>
      </c>
      <c r="B11" s="18" t="s">
        <v>85</v>
      </c>
      <c r="C11" s="19" t="s">
        <v>0</v>
      </c>
      <c r="D11" s="19" t="s">
        <v>276</v>
      </c>
      <c r="E11" s="20">
        <v>130</v>
      </c>
      <c r="F11" s="21" t="s">
        <v>277</v>
      </c>
      <c r="G11" s="21" t="s">
        <v>278</v>
      </c>
      <c r="H11" s="21" t="s">
        <v>279</v>
      </c>
      <c r="I11" s="21" t="s">
        <v>280</v>
      </c>
      <c r="J11" s="21" t="s">
        <v>281</v>
      </c>
      <c r="K11" s="21" t="s">
        <v>282</v>
      </c>
      <c r="L11" s="21"/>
      <c r="M11" s="21"/>
      <c r="N11" s="21"/>
      <c r="O11" s="21" t="s">
        <v>283</v>
      </c>
    </row>
    <row r="12" s="9" customFormat="1" ht="28" customHeight="1" spans="1:15">
      <c r="A12" s="17">
        <v>5</v>
      </c>
      <c r="B12" s="18" t="s">
        <v>85</v>
      </c>
      <c r="C12" s="19" t="s">
        <v>0</v>
      </c>
      <c r="D12" s="19" t="s">
        <v>284</v>
      </c>
      <c r="E12" s="20">
        <v>1.85</v>
      </c>
      <c r="F12" s="21" t="s">
        <v>285</v>
      </c>
      <c r="G12" s="21" t="s">
        <v>286</v>
      </c>
      <c r="H12" s="21" t="s">
        <v>287</v>
      </c>
      <c r="I12" s="21" t="s">
        <v>288</v>
      </c>
      <c r="J12" s="21" t="s">
        <v>289</v>
      </c>
      <c r="K12" s="21"/>
      <c r="L12" s="21" t="s">
        <v>290</v>
      </c>
      <c r="M12" s="21"/>
      <c r="N12" s="21"/>
      <c r="O12" s="21" t="s">
        <v>291</v>
      </c>
    </row>
    <row r="13" s="9" customFormat="1" ht="281.25" spans="1:15">
      <c r="A13" s="17">
        <v>6</v>
      </c>
      <c r="B13" s="18" t="s">
        <v>85</v>
      </c>
      <c r="C13" s="19" t="s">
        <v>0</v>
      </c>
      <c r="D13" s="19" t="s">
        <v>292</v>
      </c>
      <c r="E13" s="20">
        <v>1745.87</v>
      </c>
      <c r="F13" s="21" t="s">
        <v>293</v>
      </c>
      <c r="G13" s="21" t="s">
        <v>294</v>
      </c>
      <c r="H13" s="21" t="s">
        <v>295</v>
      </c>
      <c r="I13" s="21" t="s">
        <v>296</v>
      </c>
      <c r="J13" s="21" t="s">
        <v>297</v>
      </c>
      <c r="K13" s="21"/>
      <c r="L13" s="21" t="s">
        <v>298</v>
      </c>
      <c r="M13" s="21"/>
      <c r="N13" s="21" t="s">
        <v>299</v>
      </c>
      <c r="O13" s="21" t="s">
        <v>300</v>
      </c>
    </row>
    <row r="14" s="9" customFormat="1" ht="75" customHeight="1" spans="1:15">
      <c r="A14" s="17">
        <v>7</v>
      </c>
      <c r="B14" s="18" t="s">
        <v>85</v>
      </c>
      <c r="C14" s="19" t="s">
        <v>0</v>
      </c>
      <c r="D14" s="19" t="s">
        <v>301</v>
      </c>
      <c r="E14" s="20">
        <v>150</v>
      </c>
      <c r="F14" s="21" t="s">
        <v>302</v>
      </c>
      <c r="G14" s="21" t="s">
        <v>303</v>
      </c>
      <c r="H14" s="21" t="s">
        <v>304</v>
      </c>
      <c r="I14" s="21" t="s">
        <v>305</v>
      </c>
      <c r="J14" s="21" t="s">
        <v>306</v>
      </c>
      <c r="K14" s="21"/>
      <c r="L14" s="21" t="s">
        <v>307</v>
      </c>
      <c r="M14" s="21"/>
      <c r="N14" s="21"/>
      <c r="O14" s="21" t="s">
        <v>308</v>
      </c>
    </row>
  </sheetData>
  <mergeCells count="16">
    <mergeCell ref="A2:O2"/>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s>
  <pageMargins left="0.7" right="0.7" top="0.75" bottom="0.75" header="0.3" footer="0.3"/>
  <pageSetup paperSize="9" scale="41"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35"/>
  <sheetViews>
    <sheetView workbookViewId="0">
      <selection activeCell="B2" sqref="B2:O2"/>
    </sheetView>
  </sheetViews>
  <sheetFormatPr defaultColWidth="9" defaultRowHeight="12.75"/>
  <cols>
    <col min="1" max="1" width="5.28571428571429" customWidth="1"/>
    <col min="2" max="4" width="8.14285714285714" customWidth="1"/>
    <col min="5" max="6" width="11.8571428571429" customWidth="1"/>
    <col min="7" max="10" width="8.14285714285714" customWidth="1"/>
    <col min="11" max="13" width="11.8571428571429" customWidth="1"/>
    <col min="14" max="14" width="13.7142857142857" customWidth="1"/>
    <col min="15" max="15" width="17.4285714285714" customWidth="1"/>
    <col min="16" max="17" width="9.14285714285714" customWidth="1"/>
    <col min="18" max="23" width="8" customWidth="1"/>
  </cols>
  <sheetData>
    <row r="1" ht="15" customHeight="1" spans="1:22">
      <c r="B1" s="1"/>
      <c r="C1" s="1"/>
      <c r="D1" s="1"/>
      <c r="E1" s="1"/>
      <c r="F1" s="1"/>
      <c r="G1" s="1"/>
      <c r="H1" s="1"/>
      <c r="I1" s="1"/>
      <c r="J1" s="1"/>
      <c r="K1" s="1"/>
      <c r="L1" s="1"/>
      <c r="M1" s="1"/>
      <c r="N1" s="1"/>
      <c r="O1" s="2" t="s">
        <v>309</v>
      </c>
      <c r="P1" s="1"/>
      <c r="Q1" s="1"/>
      <c r="R1" s="3"/>
      <c r="S1" s="3"/>
      <c r="T1" s="3"/>
    </row>
    <row r="2" ht="35.25" customHeight="1" spans="1:22">
      <c r="B2" s="4" t="s">
        <v>310</v>
      </c>
      <c r="P2" s="1"/>
      <c r="Q2" s="1"/>
      <c r="R2" s="3"/>
      <c r="S2" s="3"/>
      <c r="T2" s="3"/>
    </row>
    <row r="3" ht="15" customHeight="1" spans="1:22">
      <c r="B3" s="1"/>
      <c r="C3" s="1"/>
      <c r="D3" s="1"/>
      <c r="E3" s="1"/>
      <c r="F3" s="1"/>
      <c r="G3" s="1"/>
      <c r="H3" s="1"/>
      <c r="I3" s="1"/>
      <c r="J3" s="1"/>
      <c r="K3" s="1"/>
      <c r="L3" s="1"/>
      <c r="M3" s="1"/>
      <c r="N3" s="1"/>
      <c r="O3" s="1"/>
      <c r="P3" s="1"/>
      <c r="Q3" s="1"/>
      <c r="R3" s="3"/>
      <c r="S3" s="3"/>
      <c r="T3" s="3"/>
    </row>
    <row r="4" ht="18" customHeight="1" spans="1:22">
      <c r="A4" s="2"/>
      <c r="B4" s="1"/>
      <c r="C4" s="1"/>
      <c r="D4" s="1"/>
      <c r="E4" s="1"/>
      <c r="F4" s="1"/>
      <c r="G4" s="1"/>
      <c r="H4" s="1"/>
      <c r="I4" s="1"/>
      <c r="J4" s="1"/>
      <c r="K4" s="1"/>
      <c r="L4" s="1"/>
      <c r="M4" s="1"/>
      <c r="N4" s="1"/>
      <c r="O4" s="1"/>
      <c r="P4" s="1"/>
      <c r="Q4" s="1"/>
      <c r="R4" s="3"/>
      <c r="S4" s="3"/>
      <c r="T4" s="3"/>
    </row>
    <row r="5" ht="22.5" customHeight="1" spans="1:22">
      <c r="A5" s="5" t="s">
        <v>237</v>
      </c>
      <c r="B5" s="6" t="s">
        <v>238</v>
      </c>
      <c r="C5" s="6" t="s">
        <v>239</v>
      </c>
      <c r="D5" s="6" t="s">
        <v>240</v>
      </c>
      <c r="E5" s="6" t="s">
        <v>241</v>
      </c>
      <c r="F5" s="6" t="s">
        <v>242</v>
      </c>
      <c r="G5" s="6" t="s">
        <v>243</v>
      </c>
      <c r="H5" s="6" t="s">
        <v>244</v>
      </c>
      <c r="I5" s="6" t="s">
        <v>245</v>
      </c>
      <c r="J5" s="6" t="s">
        <v>246</v>
      </c>
      <c r="K5" s="6" t="s">
        <v>247</v>
      </c>
      <c r="L5" s="6" t="s">
        <v>248</v>
      </c>
      <c r="M5" s="6" t="s">
        <v>249</v>
      </c>
      <c r="N5" s="6" t="s">
        <v>250</v>
      </c>
      <c r="O5" s="6" t="s">
        <v>251</v>
      </c>
      <c r="P5" s="1"/>
      <c r="Q5" s="1"/>
      <c r="R5" s="3"/>
      <c r="S5" s="3"/>
      <c r="T5" s="3"/>
    </row>
    <row r="6" ht="33.75" customHeight="1" spans="1:22">
      <c r="A6" s="7"/>
      <c r="B6" s="7"/>
      <c r="C6" s="7"/>
      <c r="D6" s="7"/>
      <c r="E6" s="7"/>
      <c r="F6" s="7"/>
      <c r="G6" s="7"/>
      <c r="H6" s="7"/>
      <c r="I6" s="7"/>
      <c r="J6" s="7"/>
      <c r="K6" s="7"/>
      <c r="L6" s="7"/>
      <c r="M6" s="7"/>
      <c r="N6" s="7"/>
      <c r="O6" s="7"/>
      <c r="P6" s="1"/>
      <c r="Q6" s="1"/>
      <c r="R6" s="3"/>
      <c r="S6" s="3"/>
      <c r="T6" s="3"/>
    </row>
    <row r="7" ht="15" customHeight="1" spans="1:22">
      <c r="A7" s="6" t="s">
        <v>81</v>
      </c>
      <c r="B7" s="6" t="s">
        <v>81</v>
      </c>
      <c r="C7" s="6" t="s">
        <v>81</v>
      </c>
      <c r="D7" s="6" t="s">
        <v>81</v>
      </c>
      <c r="E7" s="6" t="s">
        <v>81</v>
      </c>
      <c r="F7" s="6" t="s">
        <v>81</v>
      </c>
      <c r="G7" s="6" t="s">
        <v>81</v>
      </c>
      <c r="H7" s="6" t="s">
        <v>81</v>
      </c>
      <c r="I7" s="6" t="s">
        <v>81</v>
      </c>
      <c r="J7" s="6" t="s">
        <v>81</v>
      </c>
      <c r="K7" s="6" t="s">
        <v>81</v>
      </c>
      <c r="L7" s="6" t="s">
        <v>81</v>
      </c>
      <c r="M7" s="6" t="s">
        <v>81</v>
      </c>
      <c r="N7" s="6" t="s">
        <v>81</v>
      </c>
      <c r="O7" s="6" t="s">
        <v>81</v>
      </c>
      <c r="P7" s="1"/>
      <c r="Q7" s="1"/>
      <c r="R7" s="3"/>
      <c r="S7" s="3"/>
      <c r="T7" s="3"/>
    </row>
    <row r="8" ht="15" customHeight="1" spans="1:22">
      <c r="B8" s="8"/>
      <c r="C8" s="8"/>
      <c r="D8" s="8"/>
      <c r="E8" s="8"/>
      <c r="F8" s="8"/>
      <c r="G8" s="8"/>
      <c r="H8" s="8"/>
      <c r="I8" s="8"/>
      <c r="J8" s="8"/>
      <c r="K8" s="8"/>
      <c r="L8" s="8"/>
      <c r="M8" s="8"/>
      <c r="N8" s="8"/>
      <c r="O8" s="8"/>
      <c r="P8" s="1"/>
      <c r="Q8" s="1"/>
      <c r="R8" s="3"/>
      <c r="S8" s="3"/>
      <c r="T8" s="3"/>
      <c r="U8" s="3"/>
      <c r="V8" s="3"/>
    </row>
    <row r="9" ht="15" customHeight="1" spans="1:22">
      <c r="B9" s="8" t="s">
        <v>311</v>
      </c>
      <c r="C9" s="8"/>
      <c r="D9" s="8"/>
      <c r="E9" s="8"/>
      <c r="F9" s="8"/>
      <c r="G9" s="8"/>
      <c r="H9" s="8"/>
      <c r="I9" s="8"/>
      <c r="J9" s="8"/>
      <c r="K9" s="8"/>
      <c r="L9" s="8"/>
      <c r="M9" s="8"/>
      <c r="N9" s="8"/>
      <c r="O9" s="8"/>
      <c r="P9" s="1"/>
      <c r="Q9" s="1"/>
      <c r="R9" s="3"/>
      <c r="S9" s="3"/>
      <c r="T9" s="3"/>
      <c r="U9" s="3"/>
      <c r="V9" s="3"/>
    </row>
    <row r="10" ht="15" customHeight="1" spans="1:22">
      <c r="B10" s="8"/>
      <c r="C10" s="8"/>
      <c r="D10" s="8"/>
      <c r="E10" s="8"/>
      <c r="F10" s="8"/>
      <c r="G10" s="8"/>
      <c r="H10" s="8"/>
      <c r="I10" s="8"/>
      <c r="J10" s="8"/>
      <c r="K10" s="8"/>
      <c r="L10" s="8"/>
      <c r="M10" s="8"/>
      <c r="N10" s="8"/>
      <c r="O10" s="8"/>
      <c r="P10" s="1"/>
      <c r="Q10" s="1"/>
      <c r="R10" s="3"/>
      <c r="S10" s="3"/>
      <c r="T10" s="3"/>
      <c r="U10" s="3"/>
      <c r="V10" s="3"/>
    </row>
    <row r="11" ht="15" customHeight="1" spans="1:22">
      <c r="B11" s="8"/>
      <c r="C11" s="8"/>
      <c r="D11" s="8"/>
      <c r="E11" s="8"/>
      <c r="F11" s="8"/>
      <c r="G11" s="8"/>
      <c r="H11" s="8"/>
      <c r="I11" s="8"/>
      <c r="J11" s="8"/>
      <c r="K11" s="8"/>
      <c r="L11" s="8"/>
      <c r="M11" s="8"/>
      <c r="N11" s="8"/>
      <c r="O11" s="8"/>
      <c r="P11" s="1"/>
      <c r="Q11" s="1"/>
      <c r="R11" s="3"/>
      <c r="S11" s="3"/>
      <c r="T11" s="3"/>
      <c r="U11" s="3"/>
      <c r="V11" s="3"/>
    </row>
    <row r="12" ht="15" customHeight="1" spans="1:22">
      <c r="B12" s="8"/>
      <c r="C12" s="8"/>
      <c r="D12" s="8"/>
      <c r="E12" s="8"/>
      <c r="F12" s="8"/>
      <c r="G12" s="8"/>
      <c r="H12" s="8"/>
      <c r="I12" s="8"/>
      <c r="J12" s="8"/>
      <c r="K12" s="8"/>
      <c r="L12" s="8"/>
      <c r="M12" s="8"/>
      <c r="N12" s="8"/>
      <c r="O12" s="8"/>
      <c r="P12" s="1"/>
      <c r="Q12" s="1"/>
      <c r="R12" s="3"/>
      <c r="S12" s="3"/>
      <c r="T12" s="3"/>
      <c r="U12" s="3"/>
      <c r="V12" s="3"/>
    </row>
    <row r="13" ht="15" customHeight="1" spans="1:22">
      <c r="B13" s="8"/>
      <c r="C13" s="8"/>
      <c r="D13" s="8"/>
      <c r="E13" s="8"/>
      <c r="F13" s="8"/>
      <c r="G13" s="8"/>
      <c r="H13" s="8"/>
      <c r="I13" s="8"/>
      <c r="J13" s="8"/>
      <c r="K13" s="8"/>
      <c r="L13" s="8"/>
      <c r="M13" s="8"/>
      <c r="N13" s="8"/>
      <c r="O13" s="8"/>
      <c r="P13" s="1"/>
      <c r="Q13" s="1"/>
      <c r="R13" s="3"/>
      <c r="S13" s="3"/>
      <c r="T13" s="3"/>
      <c r="U13" s="3"/>
      <c r="V13" s="3"/>
    </row>
    <row r="14" ht="15" customHeight="1" spans="1:22">
      <c r="B14" s="8"/>
      <c r="C14" s="8"/>
      <c r="D14" s="8"/>
      <c r="E14" s="8"/>
      <c r="F14" s="8"/>
      <c r="G14" s="8"/>
      <c r="H14" s="8"/>
      <c r="I14" s="8"/>
      <c r="J14" s="8"/>
      <c r="K14" s="8"/>
      <c r="L14" s="8"/>
      <c r="M14" s="8"/>
      <c r="N14" s="8"/>
      <c r="O14" s="8"/>
      <c r="P14" s="1"/>
      <c r="Q14" s="1"/>
      <c r="R14" s="3"/>
      <c r="S14" s="3"/>
      <c r="T14" s="3"/>
      <c r="U14" s="3"/>
      <c r="V14" s="3"/>
    </row>
    <row r="15" ht="15" customHeight="1" spans="1:22">
      <c r="B15" s="8"/>
      <c r="C15" s="8"/>
      <c r="D15" s="8"/>
      <c r="E15" s="8"/>
      <c r="F15" s="8"/>
      <c r="G15" s="8"/>
      <c r="H15" s="8"/>
      <c r="I15" s="8"/>
      <c r="J15" s="8"/>
      <c r="K15" s="8"/>
      <c r="L15" s="8"/>
      <c r="M15" s="8"/>
      <c r="N15" s="8"/>
      <c r="O15" s="8"/>
      <c r="P15" s="1"/>
      <c r="Q15" s="1"/>
      <c r="R15" s="3"/>
      <c r="S15" s="3"/>
      <c r="T15" s="3"/>
      <c r="U15" s="3"/>
      <c r="V15" s="3"/>
    </row>
    <row r="16" ht="15" customHeight="1" spans="1:22">
      <c r="B16" s="8"/>
      <c r="C16" s="8"/>
      <c r="D16" s="8"/>
      <c r="E16" s="8"/>
      <c r="F16" s="8"/>
      <c r="G16" s="8"/>
      <c r="H16" s="8"/>
      <c r="I16" s="8"/>
      <c r="J16" s="8"/>
      <c r="K16" s="8"/>
      <c r="L16" s="8"/>
      <c r="M16" s="8"/>
      <c r="N16" s="8"/>
      <c r="O16" s="8"/>
      <c r="P16" s="1"/>
      <c r="Q16" s="1"/>
      <c r="R16" s="3"/>
      <c r="S16" s="3"/>
      <c r="T16" s="3"/>
      <c r="U16" s="3"/>
      <c r="V16" s="3"/>
    </row>
    <row r="17" ht="15" customHeight="1" spans="2:22">
      <c r="B17" s="8"/>
      <c r="C17" s="8"/>
      <c r="D17" s="8"/>
      <c r="E17" s="8"/>
      <c r="F17" s="8"/>
      <c r="G17" s="8"/>
      <c r="H17" s="8"/>
      <c r="I17" s="8"/>
      <c r="J17" s="8"/>
      <c r="K17" s="8"/>
      <c r="L17" s="8"/>
      <c r="M17" s="8"/>
      <c r="N17" s="8"/>
      <c r="O17" s="8"/>
      <c r="P17" s="1"/>
      <c r="Q17" s="1"/>
      <c r="R17" s="3"/>
      <c r="S17" s="3"/>
      <c r="T17" s="3"/>
      <c r="U17" s="3"/>
      <c r="V17" s="3"/>
    </row>
    <row r="18" ht="15" customHeight="1" spans="2:22">
      <c r="B18" s="8"/>
      <c r="C18" s="8"/>
      <c r="D18" s="8"/>
      <c r="E18" s="8"/>
      <c r="F18" s="8"/>
      <c r="G18" s="8"/>
      <c r="H18" s="8"/>
      <c r="I18" s="8"/>
      <c r="J18" s="8"/>
      <c r="K18" s="8"/>
      <c r="L18" s="8"/>
      <c r="M18" s="8"/>
      <c r="N18" s="8"/>
      <c r="O18" s="8"/>
      <c r="P18" s="1"/>
      <c r="Q18" s="1"/>
      <c r="R18" s="3"/>
      <c r="S18" s="3"/>
      <c r="T18" s="3"/>
      <c r="U18" s="3"/>
      <c r="V18" s="3"/>
    </row>
    <row r="19" ht="15" customHeight="1" spans="2:22">
      <c r="B19" s="8"/>
      <c r="C19" s="8"/>
      <c r="D19" s="8"/>
      <c r="E19" s="8"/>
      <c r="F19" s="8"/>
      <c r="G19" s="8"/>
      <c r="H19" s="8"/>
      <c r="I19" s="8"/>
      <c r="J19" s="8"/>
      <c r="K19" s="8"/>
      <c r="L19" s="8"/>
      <c r="M19" s="8"/>
      <c r="N19" s="8"/>
      <c r="O19" s="8"/>
      <c r="P19" s="1"/>
      <c r="Q19" s="1"/>
      <c r="R19" s="3"/>
      <c r="S19" s="3"/>
      <c r="T19" s="3"/>
      <c r="U19" s="3"/>
      <c r="V19" s="3"/>
    </row>
    <row r="20" ht="15" customHeight="1" spans="2:22">
      <c r="B20" s="8"/>
      <c r="C20" s="8"/>
      <c r="D20" s="8"/>
      <c r="E20" s="8"/>
      <c r="F20" s="8"/>
      <c r="G20" s="8"/>
      <c r="H20" s="8"/>
      <c r="I20" s="8"/>
      <c r="J20" s="8"/>
      <c r="K20" s="8"/>
      <c r="L20" s="8"/>
      <c r="M20" s="8"/>
      <c r="N20" s="8"/>
      <c r="O20" s="8"/>
      <c r="P20" s="1"/>
      <c r="Q20" s="1"/>
      <c r="R20" s="3"/>
      <c r="S20" s="3"/>
      <c r="T20" s="3"/>
      <c r="U20" s="3"/>
      <c r="V20" s="3"/>
    </row>
    <row r="21" ht="15" customHeight="1" spans="2:22">
      <c r="B21" s="8"/>
      <c r="C21" s="8"/>
      <c r="D21" s="8"/>
      <c r="E21" s="8"/>
      <c r="F21" s="8"/>
      <c r="G21" s="8"/>
      <c r="H21" s="8"/>
      <c r="I21" s="8"/>
      <c r="J21" s="8"/>
      <c r="K21" s="8"/>
      <c r="L21" s="8"/>
      <c r="M21" s="8"/>
      <c r="N21" s="8"/>
      <c r="O21" s="8"/>
      <c r="P21" s="1"/>
      <c r="Q21" s="1"/>
      <c r="R21" s="3"/>
      <c r="S21" s="3"/>
      <c r="T21" s="3"/>
      <c r="U21" s="3"/>
      <c r="V21" s="3"/>
    </row>
    <row r="22" ht="15" customHeight="1" spans="2:22">
      <c r="B22" s="8"/>
      <c r="C22" s="8"/>
      <c r="D22" s="8"/>
      <c r="E22" s="8"/>
      <c r="F22" s="8"/>
      <c r="G22" s="8"/>
      <c r="H22" s="8"/>
      <c r="I22" s="8"/>
      <c r="J22" s="8"/>
      <c r="K22" s="8"/>
      <c r="L22" s="8"/>
      <c r="M22" s="8"/>
      <c r="N22" s="8"/>
      <c r="O22" s="8"/>
      <c r="P22" s="1"/>
      <c r="Q22" s="1"/>
      <c r="R22" s="3"/>
      <c r="S22" s="3"/>
      <c r="T22" s="3"/>
      <c r="U22" s="3"/>
      <c r="V22" s="3"/>
    </row>
    <row r="23" ht="15" customHeight="1" spans="2:22">
      <c r="B23" s="8"/>
      <c r="C23" s="8"/>
      <c r="D23" s="8"/>
      <c r="E23" s="8"/>
      <c r="F23" s="8"/>
      <c r="G23" s="8"/>
      <c r="H23" s="8"/>
      <c r="I23" s="8"/>
      <c r="J23" s="8"/>
      <c r="K23" s="8"/>
      <c r="L23" s="8"/>
      <c r="M23" s="8"/>
      <c r="N23" s="8"/>
      <c r="O23" s="8"/>
      <c r="P23" s="1"/>
      <c r="Q23" s="1"/>
      <c r="R23" s="3"/>
      <c r="S23" s="3"/>
      <c r="T23" s="3"/>
      <c r="U23" s="3"/>
      <c r="V23" s="3"/>
    </row>
    <row r="24" ht="15" customHeight="1" spans="2:22">
      <c r="B24" s="8"/>
      <c r="C24" s="8"/>
      <c r="D24" s="8"/>
      <c r="E24" s="8"/>
      <c r="F24" s="8"/>
      <c r="G24" s="8"/>
      <c r="H24" s="8"/>
      <c r="I24" s="8"/>
      <c r="J24" s="8"/>
      <c r="K24" s="8"/>
      <c r="L24" s="8"/>
      <c r="M24" s="8"/>
      <c r="N24" s="8"/>
      <c r="O24" s="8"/>
      <c r="P24" s="1"/>
      <c r="Q24" s="1"/>
      <c r="R24" s="3"/>
      <c r="S24" s="3"/>
      <c r="T24" s="3"/>
      <c r="U24" s="3"/>
      <c r="V24" s="3"/>
    </row>
    <row r="25" ht="15" customHeight="1" spans="2:22">
      <c r="B25" s="8"/>
      <c r="C25" s="8"/>
      <c r="D25" s="8"/>
      <c r="E25" s="8"/>
      <c r="F25" s="8"/>
      <c r="G25" s="8"/>
      <c r="H25" s="8"/>
      <c r="I25" s="8"/>
      <c r="J25" s="8"/>
      <c r="K25" s="8"/>
      <c r="L25" s="8"/>
      <c r="M25" s="8"/>
      <c r="N25" s="8"/>
      <c r="O25" s="8"/>
      <c r="P25" s="1"/>
      <c r="Q25" s="1"/>
      <c r="R25" s="3"/>
      <c r="S25" s="3"/>
      <c r="T25" s="3"/>
      <c r="U25" s="3"/>
      <c r="V25" s="3"/>
    </row>
    <row r="26" ht="15" customHeight="1" spans="2:22">
      <c r="B26" s="8"/>
      <c r="C26" s="8"/>
      <c r="D26" s="8"/>
      <c r="E26" s="8"/>
      <c r="F26" s="8"/>
      <c r="G26" s="8"/>
      <c r="H26" s="8"/>
      <c r="I26" s="8"/>
      <c r="J26" s="8"/>
      <c r="K26" s="8"/>
      <c r="L26" s="8"/>
      <c r="M26" s="8"/>
      <c r="N26" s="8"/>
      <c r="O26" s="8"/>
      <c r="P26" s="1"/>
      <c r="Q26" s="1"/>
      <c r="R26" s="3"/>
      <c r="S26" s="3"/>
      <c r="T26" s="3"/>
      <c r="U26" s="3"/>
      <c r="V26" s="3"/>
    </row>
    <row r="27" ht="15" customHeight="1" spans="2:22">
      <c r="B27" s="8"/>
      <c r="C27" s="8"/>
      <c r="D27" s="8"/>
      <c r="E27" s="8"/>
      <c r="F27" s="8"/>
      <c r="G27" s="8"/>
      <c r="H27" s="8"/>
      <c r="I27" s="8"/>
      <c r="J27" s="8"/>
      <c r="K27" s="8"/>
      <c r="L27" s="8"/>
      <c r="M27" s="8"/>
      <c r="N27" s="8"/>
      <c r="O27" s="8"/>
      <c r="P27" s="1"/>
      <c r="Q27" s="1"/>
      <c r="R27" s="3"/>
      <c r="S27" s="3"/>
      <c r="T27" s="3"/>
      <c r="U27" s="3"/>
      <c r="V27" s="3"/>
    </row>
    <row r="28" ht="15" customHeight="1" spans="2:22">
      <c r="B28" s="8"/>
      <c r="C28" s="8"/>
      <c r="D28" s="8"/>
      <c r="E28" s="8"/>
      <c r="F28" s="8"/>
      <c r="G28" s="8"/>
      <c r="H28" s="8"/>
      <c r="I28" s="8"/>
      <c r="J28" s="8"/>
      <c r="K28" s="8"/>
      <c r="L28" s="8"/>
      <c r="M28" s="8"/>
      <c r="N28" s="8"/>
      <c r="O28" s="8"/>
      <c r="P28" s="1"/>
      <c r="Q28" s="1"/>
      <c r="R28" s="3"/>
      <c r="S28" s="3"/>
      <c r="T28" s="3"/>
      <c r="U28" s="3"/>
      <c r="V28" s="3"/>
    </row>
    <row r="29" ht="15" customHeight="1" spans="2:22">
      <c r="B29" s="8"/>
      <c r="C29" s="8"/>
      <c r="D29" s="8"/>
      <c r="E29" s="8"/>
      <c r="F29" s="8"/>
      <c r="G29" s="8"/>
      <c r="H29" s="8"/>
      <c r="I29" s="8"/>
      <c r="J29" s="8"/>
      <c r="K29" s="8"/>
      <c r="L29" s="8"/>
      <c r="M29" s="8"/>
      <c r="N29" s="8"/>
      <c r="O29" s="8"/>
      <c r="P29" s="1"/>
      <c r="Q29" s="1"/>
      <c r="R29" s="3"/>
      <c r="S29" s="3"/>
      <c r="T29" s="3"/>
      <c r="U29" s="3"/>
      <c r="V29" s="3"/>
    </row>
    <row r="30" ht="15" customHeight="1" spans="2:22">
      <c r="B30" s="8"/>
      <c r="C30" s="8"/>
      <c r="D30" s="8"/>
      <c r="E30" s="8"/>
      <c r="F30" s="8"/>
      <c r="G30" s="8"/>
      <c r="H30" s="8"/>
      <c r="I30" s="8"/>
      <c r="J30" s="8"/>
      <c r="K30" s="8"/>
      <c r="L30" s="8"/>
      <c r="M30" s="8"/>
      <c r="N30" s="8"/>
      <c r="O30" s="8"/>
      <c r="P30" s="1"/>
      <c r="Q30" s="1"/>
      <c r="R30" s="3"/>
      <c r="S30" s="3"/>
      <c r="T30" s="3"/>
      <c r="U30" s="3"/>
      <c r="V30" s="3"/>
    </row>
    <row r="31" ht="15" customHeight="1" spans="2:22">
      <c r="B31" s="8"/>
      <c r="C31" s="8"/>
      <c r="D31" s="8"/>
      <c r="E31" s="8"/>
      <c r="F31" s="8"/>
      <c r="G31" s="8"/>
      <c r="H31" s="8"/>
      <c r="I31" s="8"/>
      <c r="J31" s="8"/>
      <c r="K31" s="8"/>
      <c r="L31" s="8"/>
      <c r="M31" s="8"/>
      <c r="N31" s="8"/>
      <c r="O31" s="8"/>
      <c r="P31" s="1"/>
      <c r="Q31" s="1"/>
      <c r="R31" s="3"/>
      <c r="S31" s="3"/>
      <c r="T31" s="3"/>
      <c r="U31" s="3"/>
      <c r="V31" s="3"/>
    </row>
    <row r="32" ht="15" customHeight="1" spans="2:22">
      <c r="B32" s="8"/>
      <c r="C32" s="8"/>
      <c r="D32" s="8"/>
      <c r="E32" s="8"/>
      <c r="F32" s="8"/>
      <c r="G32" s="8"/>
      <c r="H32" s="8"/>
      <c r="I32" s="8"/>
      <c r="J32" s="8"/>
      <c r="K32" s="8"/>
      <c r="L32" s="8"/>
      <c r="M32" s="8"/>
      <c r="N32" s="8"/>
      <c r="O32" s="8"/>
      <c r="P32" s="1"/>
      <c r="Q32" s="1"/>
      <c r="R32" s="3"/>
      <c r="S32" s="3"/>
      <c r="T32" s="3"/>
      <c r="U32" s="3"/>
      <c r="V32" s="3"/>
    </row>
    <row r="33" ht="15" customHeight="1" spans="2:22">
      <c r="B33" s="8"/>
      <c r="C33" s="8"/>
      <c r="D33" s="8"/>
      <c r="E33" s="8"/>
      <c r="F33" s="8"/>
      <c r="G33" s="8"/>
      <c r="H33" s="8"/>
      <c r="I33" s="8"/>
      <c r="J33" s="8"/>
      <c r="K33" s="8"/>
      <c r="L33" s="8"/>
      <c r="M33" s="8"/>
      <c r="N33" s="8"/>
      <c r="O33" s="8"/>
      <c r="P33" s="1"/>
      <c r="Q33" s="1"/>
      <c r="R33" s="3"/>
      <c r="S33" s="3"/>
      <c r="T33" s="3"/>
      <c r="U33" s="3"/>
      <c r="V33" s="3"/>
    </row>
    <row r="34" ht="15" customHeight="1" spans="2:22">
      <c r="B34" s="8"/>
      <c r="C34" s="8"/>
      <c r="D34" s="8"/>
      <c r="E34" s="8"/>
      <c r="F34" s="8"/>
      <c r="G34" s="8"/>
      <c r="H34" s="8"/>
      <c r="I34" s="8"/>
      <c r="J34" s="8"/>
      <c r="K34" s="8"/>
      <c r="L34" s="8"/>
      <c r="M34" s="8"/>
      <c r="N34" s="8"/>
      <c r="O34" s="8"/>
      <c r="P34" s="1"/>
      <c r="Q34" s="1"/>
      <c r="R34" s="3"/>
      <c r="S34" s="3"/>
      <c r="T34" s="3"/>
      <c r="U34" s="3"/>
      <c r="V34" s="3"/>
    </row>
    <row r="35" ht="15" customHeight="1" spans="2:22">
      <c r="B35" s="8"/>
      <c r="C35" s="8"/>
      <c r="D35" s="8"/>
      <c r="E35" s="8"/>
      <c r="F35" s="8"/>
      <c r="G35" s="8"/>
      <c r="H35" s="8"/>
      <c r="I35" s="8"/>
      <c r="J35" s="8"/>
      <c r="K35" s="8"/>
      <c r="L35" s="8"/>
      <c r="M35" s="8"/>
      <c r="N35" s="8"/>
      <c r="O35" s="8"/>
      <c r="P35" s="1"/>
      <c r="Q35" s="1"/>
      <c r="R35" s="3"/>
      <c r="S35" s="3"/>
      <c r="T35" s="3"/>
      <c r="U35" s="3"/>
      <c r="V35" s="3"/>
    </row>
  </sheetData>
  <mergeCells count="16">
    <mergeCell ref="B2:O2"/>
    <mergeCell ref="A5:A6"/>
    <mergeCell ref="B5:B6"/>
    <mergeCell ref="C5:C6"/>
    <mergeCell ref="D5:D6"/>
    <mergeCell ref="E5:E6"/>
    <mergeCell ref="F5:F6"/>
    <mergeCell ref="G5:G6"/>
    <mergeCell ref="H5:H6"/>
    <mergeCell ref="I5:I6"/>
    <mergeCell ref="J5:J6"/>
    <mergeCell ref="K5:K6"/>
    <mergeCell ref="L5:L6"/>
    <mergeCell ref="M5:M6"/>
    <mergeCell ref="N5:N6"/>
    <mergeCell ref="O5:O6"/>
  </mergeCells>
  <pageMargins left="0.7" right="0.7" top="0.75" bottom="0.75" header="0.3" footer="0.3"/>
  <pageSetup paperSize="9" scale="87"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C1:E13"/>
  <sheetViews>
    <sheetView showGridLines="0" workbookViewId="0">
      <selection activeCell="J7" sqref="J7"/>
    </sheetView>
  </sheetViews>
  <sheetFormatPr defaultColWidth="9" defaultRowHeight="12.75" outlineLevelCol="4"/>
  <cols>
    <col min="1" max="2" width="9.14285714285714" customWidth="1"/>
    <col min="3" max="3" width="80.5714285714286" customWidth="1"/>
    <col min="4" max="6" width="8" customWidth="1"/>
  </cols>
  <sheetData>
    <row r="1" customHeight="1"/>
    <row r="2" ht="22.5" customHeight="1" spans="3:5">
      <c r="C2" s="4" t="s">
        <v>2</v>
      </c>
      <c r="D2" s="3"/>
      <c r="E2" s="3"/>
    </row>
    <row r="3" ht="32.25" customHeight="1" spans="3:5">
      <c r="C3" s="61" t="s">
        <v>3</v>
      </c>
      <c r="D3" s="3"/>
      <c r="E3" s="3"/>
    </row>
    <row r="4" ht="32.25" customHeight="1" spans="3:5">
      <c r="C4" s="61" t="s">
        <v>4</v>
      </c>
      <c r="D4" s="3"/>
      <c r="E4" s="3"/>
    </row>
    <row r="5" ht="32.25" customHeight="1" spans="3:5">
      <c r="C5" s="61" t="s">
        <v>5</v>
      </c>
      <c r="D5" s="3"/>
      <c r="E5" s="3"/>
    </row>
    <row r="6" ht="32.25" customHeight="1" spans="3:5">
      <c r="C6" s="61" t="s">
        <v>6</v>
      </c>
      <c r="D6" s="3"/>
      <c r="E6" s="3"/>
    </row>
    <row r="7" ht="32.25" customHeight="1" spans="3:5">
      <c r="C7" s="61" t="s">
        <v>7</v>
      </c>
      <c r="D7" s="3"/>
      <c r="E7" s="3"/>
    </row>
    <row r="8" ht="32.25" customHeight="1" spans="3:5">
      <c r="C8" s="61" t="s">
        <v>8</v>
      </c>
      <c r="D8" s="3"/>
      <c r="E8" s="3"/>
    </row>
    <row r="9" ht="32.25" customHeight="1" spans="3:5">
      <c r="C9" s="61" t="s">
        <v>9</v>
      </c>
      <c r="D9" s="3"/>
      <c r="E9" s="3"/>
    </row>
    <row r="10" ht="32.25" customHeight="1" spans="3:5">
      <c r="C10" s="61" t="s">
        <v>10</v>
      </c>
      <c r="D10" s="3"/>
      <c r="E10" s="3"/>
    </row>
    <row r="11" ht="32.25" customHeight="1" spans="3:5">
      <c r="C11" s="61" t="s">
        <v>11</v>
      </c>
      <c r="D11" s="3"/>
      <c r="E11" s="3"/>
    </row>
    <row r="12" ht="32.25" customHeight="1" spans="3:5">
      <c r="C12" s="61" t="s">
        <v>12</v>
      </c>
      <c r="D12" s="3"/>
      <c r="E12" s="3"/>
    </row>
    <row r="13" ht="32.25" customHeight="1" spans="3:5">
      <c r="C13" s="61" t="s">
        <v>13</v>
      </c>
      <c r="D13" s="3"/>
      <c r="E13" s="3"/>
    </row>
  </sheetData>
  <pageMargins left="0.7" right="0.7"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4"/>
  <sheetViews>
    <sheetView showGridLines="0" topLeftCell="A22" workbookViewId="0">
      <selection activeCell="C55" sqref="C55"/>
    </sheetView>
  </sheetViews>
  <sheetFormatPr defaultColWidth="9" defaultRowHeight="12.75" outlineLevelCol="4"/>
  <cols>
    <col min="1" max="1" width="34.8571428571429" customWidth="1"/>
    <col min="2" max="2" width="24.1428571428571" customWidth="1"/>
    <col min="3" max="3" width="36.4285714285714" customWidth="1"/>
    <col min="4" max="4" width="23.1428571428571" style="39" customWidth="1"/>
    <col min="5" max="6" width="8" customWidth="1"/>
  </cols>
  <sheetData>
    <row r="1" ht="15" customHeight="1" spans="1:4">
      <c r="A1" s="58"/>
      <c r="B1" s="3"/>
      <c r="C1" s="3"/>
      <c r="D1" s="23" t="s">
        <v>14</v>
      </c>
    </row>
    <row r="2" ht="25.5" customHeight="1" spans="1:4">
      <c r="A2" s="4" t="s">
        <v>15</v>
      </c>
    </row>
    <row r="3" ht="15" customHeight="1" spans="1:4">
      <c r="A3" s="2"/>
      <c r="B3" s="2"/>
      <c r="C3" s="2"/>
      <c r="D3" s="23" t="s">
        <v>16</v>
      </c>
    </row>
    <row r="4" ht="16.5" customHeight="1" spans="1:4">
      <c r="A4" s="5" t="s">
        <v>17</v>
      </c>
      <c r="B4" s="27"/>
      <c r="C4" s="5" t="s">
        <v>18</v>
      </c>
      <c r="D4" s="41"/>
    </row>
    <row r="5" ht="16.5" customHeight="1" spans="1:4">
      <c r="A5" s="5" t="s">
        <v>19</v>
      </c>
      <c r="B5" s="5" t="s">
        <v>20</v>
      </c>
      <c r="C5" s="5" t="s">
        <v>21</v>
      </c>
      <c r="D5" s="5" t="s">
        <v>20</v>
      </c>
    </row>
    <row r="6" ht="16.5" customHeight="1" spans="1:4">
      <c r="A6" s="42" t="s">
        <v>22</v>
      </c>
      <c r="B6" s="38">
        <v>2769.015795</v>
      </c>
      <c r="C6" s="42" t="s">
        <v>23</v>
      </c>
      <c r="D6" s="38"/>
    </row>
    <row r="7" ht="16.5" customHeight="1" spans="1:4">
      <c r="A7" s="42" t="s">
        <v>24</v>
      </c>
      <c r="B7" s="38">
        <v>150</v>
      </c>
      <c r="C7" s="42" t="s">
        <v>25</v>
      </c>
      <c r="D7" s="43"/>
    </row>
    <row r="8" ht="16.5" customHeight="1" spans="1:4">
      <c r="A8" s="42" t="s">
        <v>26</v>
      </c>
      <c r="B8" s="38">
        <f>2769.015795-150</f>
        <v>2619.015795</v>
      </c>
      <c r="C8" s="42" t="s">
        <v>27</v>
      </c>
      <c r="D8" s="38"/>
    </row>
    <row r="9" ht="16.5" customHeight="1" spans="1:4">
      <c r="A9" s="59" t="s">
        <v>28</v>
      </c>
      <c r="B9" s="38"/>
      <c r="C9" s="42" t="s">
        <v>29</v>
      </c>
      <c r="D9" s="38"/>
    </row>
    <row r="10" ht="16.5" customHeight="1" spans="1:4">
      <c r="A10" s="42" t="s">
        <v>30</v>
      </c>
      <c r="B10" s="38"/>
      <c r="C10" s="42" t="s">
        <v>31</v>
      </c>
      <c r="D10" s="38"/>
    </row>
    <row r="11" ht="16.5" customHeight="1" spans="1:4">
      <c r="A11" s="42" t="s">
        <v>24</v>
      </c>
      <c r="B11" s="38"/>
      <c r="C11" s="42" t="s">
        <v>32</v>
      </c>
      <c r="D11" s="38">
        <v>3393.78</v>
      </c>
    </row>
    <row r="12" ht="16.5" customHeight="1" spans="1:4">
      <c r="A12" s="42" t="s">
        <v>26</v>
      </c>
      <c r="B12" s="38"/>
      <c r="C12" s="42" t="s">
        <v>33</v>
      </c>
      <c r="D12" s="38"/>
    </row>
    <row r="13" ht="16.5" customHeight="1" spans="1:4">
      <c r="A13" s="42" t="s">
        <v>34</v>
      </c>
      <c r="B13" s="38"/>
      <c r="C13" s="42" t="s">
        <v>35</v>
      </c>
      <c r="D13" s="38">
        <v>571.12</v>
      </c>
    </row>
    <row r="14" ht="16.5" customHeight="1" spans="1:4">
      <c r="A14" s="42" t="s">
        <v>36</v>
      </c>
      <c r="B14" s="38"/>
      <c r="C14" s="42" t="s">
        <v>37</v>
      </c>
      <c r="D14" s="38">
        <v>136.87</v>
      </c>
    </row>
    <row r="15" ht="16.5" customHeight="1" spans="1:4">
      <c r="A15" s="42" t="s">
        <v>24</v>
      </c>
      <c r="B15" s="38"/>
      <c r="C15" s="42" t="s">
        <v>38</v>
      </c>
      <c r="D15" s="38"/>
    </row>
    <row r="16" ht="16.5" customHeight="1" spans="1:4">
      <c r="A16" s="42" t="s">
        <v>26</v>
      </c>
      <c r="B16" s="38"/>
      <c r="C16" s="42" t="s">
        <v>39</v>
      </c>
      <c r="D16" s="38"/>
    </row>
    <row r="17" ht="16.5" customHeight="1" spans="1:4">
      <c r="A17" s="42" t="s">
        <v>40</v>
      </c>
      <c r="B17" s="38"/>
      <c r="C17" s="42" t="s">
        <v>41</v>
      </c>
      <c r="D17" s="38">
        <v>316</v>
      </c>
    </row>
    <row r="18" ht="16.5" customHeight="1" spans="1:4">
      <c r="A18" s="42" t="s">
        <v>42</v>
      </c>
      <c r="B18" s="38">
        <v>1781.205668</v>
      </c>
      <c r="C18" s="42" t="s">
        <v>43</v>
      </c>
      <c r="D18" s="38"/>
    </row>
    <row r="19" ht="16.5" customHeight="1" spans="1:4">
      <c r="A19" s="42" t="s">
        <v>44</v>
      </c>
      <c r="B19" s="38">
        <v>1781.205668</v>
      </c>
      <c r="C19" s="42" t="s">
        <v>45</v>
      </c>
      <c r="D19" s="38"/>
    </row>
    <row r="20" ht="16.5" customHeight="1" spans="1:4">
      <c r="A20" s="42" t="s">
        <v>46</v>
      </c>
      <c r="B20" s="38"/>
      <c r="C20" s="42" t="s">
        <v>47</v>
      </c>
      <c r="D20" s="38"/>
    </row>
    <row r="21" ht="16.5" customHeight="1" spans="1:4">
      <c r="A21" s="42" t="s">
        <v>48</v>
      </c>
      <c r="B21" s="38"/>
      <c r="C21" s="42" t="s">
        <v>49</v>
      </c>
      <c r="D21" s="38"/>
    </row>
    <row r="22" ht="16.5" customHeight="1" spans="1:4">
      <c r="A22" s="42" t="s">
        <v>50</v>
      </c>
      <c r="B22" s="38"/>
      <c r="C22" s="42" t="s">
        <v>51</v>
      </c>
      <c r="D22" s="43"/>
    </row>
    <row r="23" ht="16.5" customHeight="1" spans="1:4">
      <c r="A23" s="42" t="s">
        <v>52</v>
      </c>
      <c r="B23" s="38"/>
      <c r="C23" s="42" t="s">
        <v>53</v>
      </c>
      <c r="D23" s="38"/>
    </row>
    <row r="24" ht="16.5" customHeight="1" spans="1:4">
      <c r="A24" s="42"/>
      <c r="B24" s="60"/>
      <c r="C24" s="42" t="s">
        <v>54</v>
      </c>
      <c r="D24" s="38">
        <v>132.45</v>
      </c>
    </row>
    <row r="25" ht="16.5" customHeight="1" spans="1:4">
      <c r="A25" s="42"/>
      <c r="B25" s="43"/>
      <c r="C25" s="42" t="s">
        <v>55</v>
      </c>
      <c r="D25" s="38"/>
    </row>
    <row r="26" ht="16.5" customHeight="1" spans="1:4">
      <c r="A26" s="42"/>
      <c r="B26" s="43"/>
      <c r="C26" s="42" t="s">
        <v>56</v>
      </c>
      <c r="D26" s="38"/>
    </row>
    <row r="27" ht="16.5" customHeight="1" spans="1:4">
      <c r="A27" s="42"/>
      <c r="B27" s="43"/>
      <c r="C27" s="42" t="s">
        <v>57</v>
      </c>
      <c r="D27" s="38"/>
    </row>
    <row r="28" ht="16.5" customHeight="1" spans="1:4">
      <c r="A28" s="42"/>
      <c r="B28" s="43"/>
      <c r="C28" s="42" t="s">
        <v>58</v>
      </c>
      <c r="D28" s="38"/>
    </row>
    <row r="29" ht="16.5" customHeight="1" spans="1:4">
      <c r="A29" s="42"/>
      <c r="B29" s="43"/>
      <c r="C29" s="42" t="s">
        <v>59</v>
      </c>
      <c r="D29" s="38"/>
    </row>
    <row r="30" ht="16.5" customHeight="1" spans="1:4">
      <c r="A30" s="42"/>
      <c r="B30" s="43"/>
      <c r="C30" s="42" t="s">
        <v>60</v>
      </c>
      <c r="D30" s="38"/>
    </row>
    <row r="31" ht="16.5" customHeight="1" spans="1:4">
      <c r="A31" s="42"/>
      <c r="B31" s="43"/>
      <c r="C31" s="42" t="s">
        <v>61</v>
      </c>
      <c r="D31" s="38"/>
    </row>
    <row r="32" ht="16.5" customHeight="1" spans="1:4">
      <c r="A32" s="5" t="s">
        <v>62</v>
      </c>
      <c r="B32" s="38">
        <f>B18+B6</f>
        <v>4550.221463</v>
      </c>
      <c r="C32" s="5" t="s">
        <v>63</v>
      </c>
      <c r="D32" s="38">
        <f>SUM(D6:D31)</f>
        <v>4550.22</v>
      </c>
    </row>
    <row r="33" ht="16.5" customHeight="1" spans="1:5">
      <c r="A33" s="42" t="s">
        <v>64</v>
      </c>
      <c r="B33" s="38"/>
      <c r="C33" s="42" t="s">
        <v>65</v>
      </c>
      <c r="D33" s="38"/>
    </row>
    <row r="34" ht="16.5" customHeight="1" spans="1:5">
      <c r="A34" s="5" t="s">
        <v>66</v>
      </c>
      <c r="B34" s="38">
        <f>B32</f>
        <v>4550.221463</v>
      </c>
      <c r="C34" s="5" t="s">
        <v>67</v>
      </c>
      <c r="D34" s="38">
        <f>D32+D33</f>
        <v>4550.22</v>
      </c>
      <c r="E34" s="3"/>
    </row>
  </sheetData>
  <mergeCells count="3">
    <mergeCell ref="A2:D2"/>
    <mergeCell ref="A4:B4"/>
    <mergeCell ref="C4:D4"/>
  </mergeCells>
  <printOptions horizontalCentered="1"/>
  <pageMargins left="0.700694444444445" right="0.700694444444445" top="0.751388888888889" bottom="0.751388888888889" header="0.298611111111111" footer="0.298611111111111"/>
  <pageSetup paperSize="9" scale="88"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0"/>
  <sheetViews>
    <sheetView showGridLines="0" topLeftCell="C1" workbookViewId="0">
      <selection activeCell="J28" sqref="J28"/>
    </sheetView>
  </sheetViews>
  <sheetFormatPr defaultColWidth="9" defaultRowHeight="12.75"/>
  <cols>
    <col min="1" max="1" width="15" customWidth="1"/>
    <col min="2" max="2" width="42" customWidth="1"/>
    <col min="3" max="3" width="15.4285714285714" customWidth="1"/>
    <col min="4" max="4" width="15.5714285714286" customWidth="1"/>
    <col min="5" max="5" width="14.8571428571429" customWidth="1"/>
    <col min="6" max="6" width="10.7142857142857" customWidth="1"/>
    <col min="7" max="7" width="10" customWidth="1"/>
    <col min="8" max="8" width="14.1428571428571" customWidth="1"/>
    <col min="9" max="9" width="14.5714285714286" customWidth="1"/>
    <col min="10" max="10" width="8" customWidth="1"/>
    <col min="11" max="11" width="11.5714285714286" customWidth="1"/>
    <col min="12" max="12" width="10.7142857142857" customWidth="1"/>
    <col min="13" max="13" width="8.28571428571429" customWidth="1"/>
    <col min="14" max="14" width="11.7142857142857" customWidth="1"/>
    <col min="15" max="15" width="11.8571428571429" customWidth="1"/>
    <col min="16" max="21" width="9.14285714285714" customWidth="1"/>
    <col min="22" max="24" width="8" customWidth="1"/>
  </cols>
  <sheetData>
    <row r="1" ht="15" customHeight="1" spans="1:23">
      <c r="A1" s="53"/>
      <c r="B1" s="8"/>
      <c r="C1" s="8"/>
      <c r="D1" s="8"/>
      <c r="E1" s="8"/>
      <c r="F1" s="8"/>
      <c r="G1" s="8"/>
      <c r="H1" s="8"/>
      <c r="I1" s="8"/>
      <c r="J1" s="8"/>
      <c r="K1" s="8"/>
      <c r="L1" s="8"/>
      <c r="M1" s="8"/>
      <c r="N1" s="8"/>
      <c r="O1" s="23" t="s">
        <v>68</v>
      </c>
      <c r="P1" s="1"/>
      <c r="Q1" s="1"/>
      <c r="R1" s="1"/>
      <c r="S1" s="1"/>
      <c r="T1" s="1"/>
      <c r="U1" s="1"/>
      <c r="V1" s="3"/>
      <c r="W1" s="3"/>
    </row>
    <row r="2" ht="25.5" customHeight="1" spans="1:23">
      <c r="A2" s="4" t="s">
        <v>69</v>
      </c>
      <c r="P2" s="1"/>
      <c r="Q2" s="1"/>
      <c r="R2" s="1"/>
      <c r="S2" s="1"/>
      <c r="T2" s="1"/>
      <c r="U2" s="1"/>
      <c r="V2" s="3"/>
      <c r="W2" s="3"/>
    </row>
    <row r="3" ht="15" customHeight="1" spans="1:23">
      <c r="A3" s="31"/>
      <c r="B3" s="31"/>
      <c r="C3" s="31"/>
      <c r="D3" s="31"/>
      <c r="E3" s="31"/>
      <c r="F3" s="31"/>
      <c r="G3" s="31"/>
      <c r="H3" s="31"/>
      <c r="I3" s="31"/>
      <c r="J3" s="31"/>
      <c r="K3" s="31"/>
      <c r="L3" s="31"/>
      <c r="M3" s="31"/>
      <c r="N3" s="23"/>
      <c r="O3" s="23" t="s">
        <v>16</v>
      </c>
      <c r="P3" s="1"/>
      <c r="Q3" s="1"/>
      <c r="R3" s="1"/>
      <c r="S3" s="1"/>
      <c r="T3" s="1"/>
      <c r="U3" s="1"/>
      <c r="V3" s="3"/>
      <c r="W3" s="3"/>
    </row>
    <row r="4" ht="17.25" customHeight="1" spans="1:23">
      <c r="A4" s="6" t="s">
        <v>70</v>
      </c>
      <c r="B4" s="6" t="s">
        <v>71</v>
      </c>
      <c r="C4" s="6" t="s">
        <v>72</v>
      </c>
      <c r="D4" s="6" t="s">
        <v>73</v>
      </c>
      <c r="E4" s="26"/>
      <c r="F4" s="26"/>
      <c r="G4" s="26"/>
      <c r="H4" s="26"/>
      <c r="I4" s="27"/>
      <c r="J4" s="6" t="s">
        <v>74</v>
      </c>
      <c r="K4" s="26"/>
      <c r="L4" s="26"/>
      <c r="M4" s="26"/>
      <c r="N4" s="26"/>
      <c r="O4" s="27"/>
      <c r="P4" s="1"/>
      <c r="Q4" s="1"/>
      <c r="R4" s="1"/>
      <c r="S4" s="1"/>
      <c r="T4" s="1"/>
      <c r="U4" s="1"/>
      <c r="V4" s="3"/>
      <c r="W4" s="3"/>
    </row>
    <row r="5" ht="35.25" customHeight="1" spans="1:23">
      <c r="A5" s="7"/>
      <c r="B5" s="7"/>
      <c r="C5" s="7"/>
      <c r="D5" s="6" t="s">
        <v>75</v>
      </c>
      <c r="E5" s="6" t="s">
        <v>76</v>
      </c>
      <c r="F5" s="6" t="s">
        <v>77</v>
      </c>
      <c r="G5" s="6" t="s">
        <v>78</v>
      </c>
      <c r="H5" s="6" t="s">
        <v>79</v>
      </c>
      <c r="I5" s="6" t="s">
        <v>80</v>
      </c>
      <c r="J5" s="6" t="s">
        <v>75</v>
      </c>
      <c r="K5" s="6" t="s">
        <v>76</v>
      </c>
      <c r="L5" s="6" t="s">
        <v>77</v>
      </c>
      <c r="M5" s="6" t="s">
        <v>78</v>
      </c>
      <c r="N5" s="6" t="s">
        <v>79</v>
      </c>
      <c r="O5" s="6" t="s">
        <v>80</v>
      </c>
      <c r="P5" s="1"/>
      <c r="Q5" s="1"/>
      <c r="R5" s="1"/>
      <c r="S5" s="1"/>
      <c r="T5" s="1"/>
      <c r="U5" s="1"/>
      <c r="V5" s="3"/>
      <c r="W5" s="3"/>
    </row>
    <row r="6" ht="18.75" customHeight="1" spans="1:23">
      <c r="A6" s="6" t="s">
        <v>81</v>
      </c>
      <c r="B6" s="6" t="s">
        <v>81</v>
      </c>
      <c r="C6" s="6">
        <v>1</v>
      </c>
      <c r="D6" s="6">
        <v>2</v>
      </c>
      <c r="E6" s="6">
        <v>3</v>
      </c>
      <c r="F6" s="6">
        <v>4</v>
      </c>
      <c r="G6" s="6">
        <v>5</v>
      </c>
      <c r="H6" s="6">
        <v>6</v>
      </c>
      <c r="I6" s="6">
        <v>7</v>
      </c>
      <c r="J6" s="6">
        <v>8</v>
      </c>
      <c r="K6" s="6">
        <v>9</v>
      </c>
      <c r="L6" s="6">
        <v>10</v>
      </c>
      <c r="M6" s="6">
        <v>11</v>
      </c>
      <c r="N6" s="6">
        <v>12</v>
      </c>
      <c r="O6" s="6">
        <v>13</v>
      </c>
      <c r="P6" s="1"/>
      <c r="Q6" s="1"/>
      <c r="R6" s="1"/>
      <c r="S6" s="1"/>
      <c r="T6" s="1"/>
      <c r="U6" s="1"/>
      <c r="V6" s="3"/>
      <c r="W6" s="3"/>
    </row>
    <row r="7" ht="24" customHeight="1" spans="1:23">
      <c r="A7" s="49" t="s">
        <v>82</v>
      </c>
      <c r="B7" s="54" t="s">
        <v>72</v>
      </c>
      <c r="C7" s="55">
        <v>4550.221463</v>
      </c>
      <c r="D7" s="55">
        <v>4550.221463</v>
      </c>
      <c r="E7" s="55">
        <v>2769.015795</v>
      </c>
      <c r="F7" s="55"/>
      <c r="G7" s="55"/>
      <c r="H7" s="55"/>
      <c r="I7" s="55">
        <v>1781.205668</v>
      </c>
      <c r="J7" s="55"/>
      <c r="K7" s="55"/>
      <c r="L7" s="55"/>
      <c r="M7" s="55"/>
      <c r="N7" s="55"/>
      <c r="O7" s="55"/>
      <c r="P7" s="1"/>
      <c r="Q7" s="1"/>
      <c r="R7" s="1"/>
      <c r="S7" s="1"/>
      <c r="T7" s="1"/>
      <c r="U7" s="1"/>
      <c r="V7" s="3"/>
      <c r="W7" s="3"/>
    </row>
    <row r="8" ht="24" customHeight="1" spans="1:23">
      <c r="A8" s="49" t="s">
        <v>83</v>
      </c>
      <c r="B8" s="54" t="s">
        <v>84</v>
      </c>
      <c r="C8" s="55">
        <v>4550.221463</v>
      </c>
      <c r="D8" s="55">
        <v>4550.221463</v>
      </c>
      <c r="E8" s="55">
        <v>2769.015795</v>
      </c>
      <c r="F8" s="55"/>
      <c r="G8" s="55"/>
      <c r="H8" s="55"/>
      <c r="I8" s="55">
        <v>1781.205668</v>
      </c>
      <c r="J8" s="55"/>
      <c r="K8" s="55"/>
      <c r="L8" s="55"/>
      <c r="M8" s="55"/>
      <c r="N8" s="55"/>
      <c r="O8" s="55"/>
      <c r="P8" s="3"/>
    </row>
    <row r="9" s="9" customFormat="1" ht="24" customHeight="1" spans="1:23">
      <c r="A9" s="52" t="s">
        <v>85</v>
      </c>
      <c r="B9" s="56" t="s">
        <v>0</v>
      </c>
      <c r="C9" s="55">
        <v>4550.221463</v>
      </c>
      <c r="D9" s="55">
        <v>4550.221463</v>
      </c>
      <c r="E9" s="55">
        <v>2769.015795</v>
      </c>
      <c r="F9" s="55"/>
      <c r="G9" s="55"/>
      <c r="H9" s="55"/>
      <c r="I9" s="55">
        <v>1781.205668</v>
      </c>
      <c r="J9" s="55"/>
      <c r="K9" s="55"/>
      <c r="L9" s="55"/>
      <c r="M9" s="55"/>
      <c r="N9" s="55"/>
      <c r="O9" s="55"/>
    </row>
    <row r="10" ht="15" customHeight="1" spans="1:23">
      <c r="B10" s="57"/>
      <c r="C10" s="1"/>
      <c r="D10" s="1"/>
      <c r="E10" s="1"/>
      <c r="F10" s="1"/>
      <c r="G10" s="1"/>
      <c r="H10" s="1"/>
      <c r="I10" s="3"/>
      <c r="J10" s="3"/>
      <c r="K10" s="3"/>
      <c r="L10" s="3"/>
    </row>
  </sheetData>
  <mergeCells count="6">
    <mergeCell ref="A2:O2"/>
    <mergeCell ref="D4:I4"/>
    <mergeCell ref="J4:O4"/>
    <mergeCell ref="A4:A5"/>
    <mergeCell ref="B4:B5"/>
    <mergeCell ref="C4:C5"/>
  </mergeCells>
  <pageMargins left="0.7" right="0.7" top="0.75" bottom="0.75" header="0.3" footer="0.3"/>
  <pageSetup paperSize="9" scale="6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9"/>
  <sheetViews>
    <sheetView showGridLines="0" workbookViewId="0">
      <selection activeCell="K24" sqref="K24"/>
    </sheetView>
  </sheetViews>
  <sheetFormatPr defaultColWidth="9" defaultRowHeight="12.75"/>
  <cols>
    <col min="1" max="1" width="4.57142857142857" customWidth="1"/>
    <col min="2" max="3" width="3.57142857142857" customWidth="1"/>
    <col min="4" max="4" width="15.5714285714286" customWidth="1"/>
    <col min="5" max="5" width="34" customWidth="1"/>
    <col min="6" max="8" width="9.57142857142857" customWidth="1"/>
    <col min="9" max="12" width="13.7142857142857" customWidth="1"/>
    <col min="13" max="19" width="9.14285714285714" customWidth="1"/>
    <col min="20" max="23" width="8" customWidth="1"/>
  </cols>
  <sheetData>
    <row r="1" s="9" customFormat="1" ht="15" spans="1:21">
      <c r="A1" s="32"/>
      <c r="B1" s="32"/>
      <c r="C1" s="32"/>
      <c r="D1" s="32"/>
      <c r="E1" s="32"/>
      <c r="F1" s="32"/>
      <c r="G1" s="32"/>
      <c r="H1" s="32"/>
      <c r="I1" s="32"/>
      <c r="J1" s="32"/>
      <c r="K1" s="32"/>
      <c r="L1" s="14" t="s">
        <v>86</v>
      </c>
    </row>
    <row r="2" s="9" customFormat="1" ht="23.25" customHeight="1" spans="1:21">
      <c r="A2" s="12" t="s">
        <v>87</v>
      </c>
      <c r="B2" s="12"/>
      <c r="C2" s="12"/>
      <c r="D2" s="12"/>
      <c r="E2" s="12"/>
      <c r="F2" s="12"/>
      <c r="G2" s="12"/>
      <c r="H2" s="12"/>
      <c r="I2" s="12"/>
      <c r="J2" s="12"/>
      <c r="K2" s="12"/>
      <c r="L2" s="12"/>
    </row>
    <row r="3" s="9" customFormat="1" ht="15" spans="1:21">
      <c r="B3" s="33"/>
      <c r="C3" s="33"/>
      <c r="D3" s="33"/>
      <c r="E3" s="33"/>
      <c r="F3" s="33"/>
      <c r="G3" s="33"/>
      <c r="H3" s="33"/>
      <c r="I3" s="33"/>
      <c r="J3" s="33"/>
      <c r="K3" s="33"/>
      <c r="L3" s="14" t="s">
        <v>88</v>
      </c>
    </row>
    <row r="4" s="9" customFormat="1" ht="22.5" customHeight="1" spans="1:21">
      <c r="A4" s="16" t="s">
        <v>89</v>
      </c>
      <c r="B4" s="16"/>
      <c r="C4" s="16"/>
      <c r="D4" s="16" t="s">
        <v>70</v>
      </c>
      <c r="E4" s="16" t="s">
        <v>90</v>
      </c>
      <c r="F4" s="16" t="s">
        <v>91</v>
      </c>
      <c r="G4" s="16"/>
      <c r="H4" s="16"/>
      <c r="I4" s="16"/>
      <c r="J4" s="16"/>
      <c r="K4" s="16"/>
      <c r="L4" s="16"/>
    </row>
    <row r="5" s="9" customFormat="1" ht="15" spans="1:21">
      <c r="A5" s="16"/>
      <c r="B5" s="16"/>
      <c r="C5" s="16"/>
      <c r="D5" s="16"/>
      <c r="E5" s="16"/>
      <c r="F5" s="16" t="s">
        <v>72</v>
      </c>
      <c r="G5" s="15" t="s">
        <v>92</v>
      </c>
      <c r="H5" s="15" t="s">
        <v>93</v>
      </c>
      <c r="I5" s="15"/>
      <c r="J5" s="15"/>
      <c r="K5" s="15"/>
      <c r="L5" s="15"/>
    </row>
    <row r="6" s="9" customFormat="1" ht="22.5" customHeight="1" spans="1:21">
      <c r="A6" s="16"/>
      <c r="B6" s="16"/>
      <c r="C6" s="16"/>
      <c r="D6" s="16"/>
      <c r="E6" s="16"/>
      <c r="F6" s="16"/>
      <c r="G6" s="15"/>
      <c r="H6" s="16" t="s">
        <v>75</v>
      </c>
      <c r="I6" s="16" t="s">
        <v>94</v>
      </c>
      <c r="J6" s="16" t="s">
        <v>95</v>
      </c>
      <c r="K6" s="16" t="s">
        <v>96</v>
      </c>
      <c r="L6" s="16" t="s">
        <v>97</v>
      </c>
    </row>
    <row r="7" s="9" customFormat="1" ht="15" spans="1:21">
      <c r="A7" s="16" t="s">
        <v>81</v>
      </c>
      <c r="B7" s="16" t="s">
        <v>81</v>
      </c>
      <c r="C7" s="16" t="s">
        <v>81</v>
      </c>
      <c r="D7" s="16" t="s">
        <v>81</v>
      </c>
      <c r="E7" s="16" t="s">
        <v>81</v>
      </c>
      <c r="F7" s="16">
        <v>1</v>
      </c>
      <c r="G7" s="16">
        <v>2</v>
      </c>
      <c r="H7" s="16">
        <v>3</v>
      </c>
      <c r="I7" s="16">
        <v>4</v>
      </c>
      <c r="J7" s="16">
        <v>5</v>
      </c>
      <c r="K7" s="16">
        <v>6</v>
      </c>
      <c r="L7" s="16">
        <v>7</v>
      </c>
    </row>
    <row r="8" ht="28.5" customHeight="1" spans="1:21">
      <c r="A8" s="49" t="s">
        <v>82</v>
      </c>
      <c r="B8" s="49" t="s">
        <v>82</v>
      </c>
      <c r="C8" s="49" t="s">
        <v>82</v>
      </c>
      <c r="D8" s="50" t="s">
        <v>82</v>
      </c>
      <c r="E8" s="49" t="s">
        <v>72</v>
      </c>
      <c r="F8" s="43">
        <f>F9</f>
        <v>4550.221463</v>
      </c>
      <c r="G8" s="43">
        <f t="shared" ref="G8:L8" si="0">G9</f>
        <v>2301.501463</v>
      </c>
      <c r="H8" s="43">
        <f t="shared" si="0"/>
        <v>2248.72</v>
      </c>
      <c r="I8" s="43">
        <f t="shared" si="0"/>
        <v>351</v>
      </c>
      <c r="J8" s="43">
        <f t="shared" si="0"/>
        <v>150</v>
      </c>
      <c r="K8" s="43">
        <f t="shared" si="0"/>
        <v>1747.72</v>
      </c>
      <c r="L8" s="43">
        <f t="shared" si="0"/>
        <v>0</v>
      </c>
      <c r="M8" s="51"/>
      <c r="N8" s="1"/>
      <c r="O8" s="1"/>
      <c r="P8" s="1"/>
      <c r="Q8" s="1"/>
      <c r="R8" s="1"/>
      <c r="S8" s="1"/>
      <c r="T8" s="3"/>
      <c r="U8" s="3"/>
    </row>
    <row r="9" ht="28.5" customHeight="1" spans="1:21">
      <c r="A9" s="49"/>
      <c r="B9" s="49"/>
      <c r="C9" s="49"/>
      <c r="D9" s="50" t="s">
        <v>83</v>
      </c>
      <c r="E9" s="49" t="s">
        <v>84</v>
      </c>
      <c r="F9" s="43">
        <f t="shared" ref="F9:L9" si="1">F10</f>
        <v>4550.221463</v>
      </c>
      <c r="G9" s="43">
        <f t="shared" si="1"/>
        <v>2301.501463</v>
      </c>
      <c r="H9" s="43">
        <f t="shared" si="1"/>
        <v>2248.72</v>
      </c>
      <c r="I9" s="43">
        <f t="shared" si="1"/>
        <v>351</v>
      </c>
      <c r="J9" s="43">
        <f t="shared" si="1"/>
        <v>150</v>
      </c>
      <c r="K9" s="43">
        <f t="shared" si="1"/>
        <v>1747.72</v>
      </c>
      <c r="L9" s="43">
        <f t="shared" si="1"/>
        <v>0</v>
      </c>
    </row>
    <row r="10" s="9" customFormat="1" ht="28.5" customHeight="1" spans="1:21">
      <c r="A10" s="52"/>
      <c r="B10" s="52"/>
      <c r="C10" s="52"/>
      <c r="D10" s="50" t="s">
        <v>85</v>
      </c>
      <c r="E10" s="52" t="s">
        <v>0</v>
      </c>
      <c r="F10" s="43">
        <v>4550.221463</v>
      </c>
      <c r="G10" s="43">
        <v>2301.501463</v>
      </c>
      <c r="H10" s="43">
        <v>2248.72</v>
      </c>
      <c r="I10" s="38">
        <f>SUM(I11:I19)</f>
        <v>351</v>
      </c>
      <c r="J10" s="38">
        <f>SUM(J11:J19)</f>
        <v>150</v>
      </c>
      <c r="K10" s="38">
        <f>SUM(K11:K19)</f>
        <v>1747.72</v>
      </c>
      <c r="L10" s="38">
        <f>SUM(L11:L19)</f>
        <v>0</v>
      </c>
    </row>
    <row r="11" s="9" customFormat="1" ht="28.5" customHeight="1" spans="1:21">
      <c r="A11" s="52" t="s">
        <v>98</v>
      </c>
      <c r="B11" s="52" t="s">
        <v>99</v>
      </c>
      <c r="C11" s="52" t="s">
        <v>100</v>
      </c>
      <c r="D11" s="50"/>
      <c r="E11" s="52" t="s">
        <v>101</v>
      </c>
      <c r="F11" s="43">
        <v>1517.906243</v>
      </c>
      <c r="G11" s="43">
        <v>1461.056243</v>
      </c>
      <c r="H11" s="43">
        <v>56.85</v>
      </c>
      <c r="I11" s="38">
        <v>55</v>
      </c>
      <c r="J11" s="38"/>
      <c r="K11" s="38">
        <v>1.85</v>
      </c>
      <c r="L11" s="38"/>
    </row>
    <row r="12" s="9" customFormat="1" ht="28.5" customHeight="1" spans="1:21">
      <c r="A12" s="52" t="s">
        <v>98</v>
      </c>
      <c r="B12" s="52" t="s">
        <v>99</v>
      </c>
      <c r="C12" s="52" t="s">
        <v>102</v>
      </c>
      <c r="D12" s="50"/>
      <c r="E12" s="52" t="s">
        <v>103</v>
      </c>
      <c r="F12" s="43">
        <v>1875.87</v>
      </c>
      <c r="G12" s="43"/>
      <c r="H12" s="43">
        <v>1875.87</v>
      </c>
      <c r="I12" s="38">
        <v>130</v>
      </c>
      <c r="J12" s="38"/>
      <c r="K12" s="38">
        <v>1745.87</v>
      </c>
      <c r="L12" s="38"/>
    </row>
    <row r="13" s="9" customFormat="1" ht="28.5" customHeight="1" spans="1:21">
      <c r="A13" s="52" t="s">
        <v>104</v>
      </c>
      <c r="B13" s="52" t="s">
        <v>105</v>
      </c>
      <c r="C13" s="52" t="s">
        <v>106</v>
      </c>
      <c r="D13" s="50"/>
      <c r="E13" s="52" t="s">
        <v>107</v>
      </c>
      <c r="F13" s="43">
        <v>306.211247</v>
      </c>
      <c r="G13" s="43">
        <v>306.211247</v>
      </c>
      <c r="H13" s="43"/>
      <c r="I13" s="38"/>
      <c r="J13" s="38"/>
      <c r="K13" s="38"/>
      <c r="L13" s="38"/>
    </row>
    <row r="14" s="9" customFormat="1" ht="28.5" customHeight="1" spans="1:21">
      <c r="A14" s="52" t="s">
        <v>104</v>
      </c>
      <c r="B14" s="52" t="s">
        <v>105</v>
      </c>
      <c r="C14" s="52" t="s">
        <v>105</v>
      </c>
      <c r="D14" s="50"/>
      <c r="E14" s="52" t="s">
        <v>108</v>
      </c>
      <c r="F14" s="43">
        <v>176.606272</v>
      </c>
      <c r="G14" s="43">
        <v>176.606272</v>
      </c>
      <c r="H14" s="43"/>
      <c r="I14" s="38"/>
      <c r="J14" s="38"/>
      <c r="K14" s="38"/>
      <c r="L14" s="38"/>
    </row>
    <row r="15" s="9" customFormat="1" ht="28.5" customHeight="1" spans="1:21">
      <c r="A15" s="52" t="s">
        <v>104</v>
      </c>
      <c r="B15" s="52" t="s">
        <v>105</v>
      </c>
      <c r="C15" s="52" t="s">
        <v>109</v>
      </c>
      <c r="D15" s="50"/>
      <c r="E15" s="52" t="s">
        <v>110</v>
      </c>
      <c r="F15" s="43">
        <v>88.303136</v>
      </c>
      <c r="G15" s="43">
        <v>88.303136</v>
      </c>
      <c r="H15" s="43"/>
      <c r="I15" s="38"/>
      <c r="J15" s="38"/>
      <c r="K15" s="38"/>
      <c r="L15" s="38"/>
    </row>
    <row r="16" s="9" customFormat="1" ht="28.5" customHeight="1" spans="1:21">
      <c r="A16" s="52" t="s">
        <v>111</v>
      </c>
      <c r="B16" s="52" t="s">
        <v>112</v>
      </c>
      <c r="C16" s="52" t="s">
        <v>106</v>
      </c>
      <c r="D16" s="50"/>
      <c r="E16" s="52" t="s">
        <v>113</v>
      </c>
      <c r="F16" s="43">
        <v>81.680401</v>
      </c>
      <c r="G16" s="43">
        <v>81.680401</v>
      </c>
      <c r="H16" s="43"/>
      <c r="I16" s="38"/>
      <c r="J16" s="38"/>
      <c r="K16" s="38"/>
      <c r="L16" s="38"/>
    </row>
    <row r="17" s="9" customFormat="1" ht="28.5" customHeight="1" spans="1:12">
      <c r="A17" s="52" t="s">
        <v>111</v>
      </c>
      <c r="B17" s="52" t="s">
        <v>112</v>
      </c>
      <c r="C17" s="52" t="s">
        <v>99</v>
      </c>
      <c r="D17" s="50"/>
      <c r="E17" s="52" t="s">
        <v>114</v>
      </c>
      <c r="F17" s="43">
        <v>55.18946</v>
      </c>
      <c r="G17" s="43">
        <v>55.18946</v>
      </c>
      <c r="H17" s="43"/>
      <c r="I17" s="38"/>
      <c r="J17" s="38"/>
      <c r="K17" s="38"/>
      <c r="L17" s="38"/>
    </row>
    <row r="18" s="9" customFormat="1" ht="28.5" customHeight="1" spans="1:12">
      <c r="A18" s="52" t="s">
        <v>115</v>
      </c>
      <c r="B18" s="52" t="s">
        <v>100</v>
      </c>
      <c r="C18" s="52" t="s">
        <v>109</v>
      </c>
      <c r="D18" s="50"/>
      <c r="E18" s="52" t="s">
        <v>116</v>
      </c>
      <c r="F18" s="43">
        <v>316</v>
      </c>
      <c r="G18" s="43"/>
      <c r="H18" s="43">
        <v>316</v>
      </c>
      <c r="I18" s="38">
        <v>166</v>
      </c>
      <c r="J18" s="38">
        <v>150</v>
      </c>
      <c r="K18" s="38"/>
      <c r="L18" s="38"/>
    </row>
    <row r="19" s="9" customFormat="1" ht="28.5" customHeight="1" spans="1:12">
      <c r="A19" s="52" t="s">
        <v>117</v>
      </c>
      <c r="B19" s="52" t="s">
        <v>106</v>
      </c>
      <c r="C19" s="52" t="s">
        <v>100</v>
      </c>
      <c r="D19" s="50"/>
      <c r="E19" s="52" t="s">
        <v>118</v>
      </c>
      <c r="F19" s="43">
        <v>132.454704</v>
      </c>
      <c r="G19" s="43">
        <v>132.454704</v>
      </c>
      <c r="H19" s="43"/>
      <c r="I19" s="38"/>
      <c r="J19" s="38"/>
      <c r="K19" s="38"/>
      <c r="L19" s="38"/>
    </row>
  </sheetData>
  <mergeCells count="8">
    <mergeCell ref="A2:L2"/>
    <mergeCell ref="F4:L4"/>
    <mergeCell ref="H5:L5"/>
    <mergeCell ref="D4:D6"/>
    <mergeCell ref="E4:E6"/>
    <mergeCell ref="F5:F6"/>
    <mergeCell ref="G5:G6"/>
    <mergeCell ref="A4:C6"/>
  </mergeCells>
  <pageMargins left="0.7" right="0.7" top="0.75" bottom="0.75" header="0.3" footer="0.3"/>
  <pageSetup paperSize="9" scale="82"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4"/>
  <sheetViews>
    <sheetView showGridLines="0" topLeftCell="A13" workbookViewId="0">
      <selection activeCell="D44" sqref="D44"/>
    </sheetView>
  </sheetViews>
  <sheetFormatPr defaultColWidth="9" defaultRowHeight="12.75"/>
  <cols>
    <col min="1" max="1" width="31" customWidth="1"/>
    <col min="2" max="2" width="16.2857142857143" customWidth="1"/>
    <col min="3" max="3" width="33" customWidth="1"/>
    <col min="4" max="4" width="16.1428571428571" style="39" customWidth="1"/>
    <col min="5" max="10" width="9.14285714285714" customWidth="1"/>
    <col min="11" max="13" width="8" customWidth="1"/>
  </cols>
  <sheetData>
    <row r="1" ht="15" customHeight="1" spans="1:12">
      <c r="D1" s="23" t="s">
        <v>119</v>
      </c>
      <c r="E1" s="1"/>
      <c r="F1" s="1"/>
      <c r="G1" s="1"/>
      <c r="H1" s="1"/>
      <c r="I1" s="1"/>
      <c r="J1" s="1"/>
      <c r="K1" s="3"/>
      <c r="L1" s="3"/>
    </row>
    <row r="2" ht="25.5" customHeight="1" spans="1:12">
      <c r="A2" s="4" t="s">
        <v>120</v>
      </c>
      <c r="E2" s="1"/>
      <c r="F2" s="1"/>
      <c r="G2" s="1"/>
      <c r="H2" s="1"/>
      <c r="I2" s="1"/>
      <c r="J2" s="1"/>
      <c r="K2" s="3"/>
      <c r="L2" s="3"/>
    </row>
    <row r="3" ht="15" customHeight="1" spans="1:12">
      <c r="A3" s="2"/>
      <c r="B3" s="2"/>
      <c r="C3" s="2"/>
      <c r="D3" s="23" t="s">
        <v>16</v>
      </c>
      <c r="E3" s="1"/>
      <c r="F3" s="1"/>
      <c r="G3" s="1"/>
      <c r="H3" s="1"/>
      <c r="I3" s="1"/>
      <c r="J3" s="1"/>
      <c r="K3" s="3"/>
      <c r="L3" s="3"/>
    </row>
    <row r="4" ht="16.5" customHeight="1" spans="1:12">
      <c r="A4" s="5" t="s">
        <v>17</v>
      </c>
      <c r="B4" s="27"/>
      <c r="C4" s="5" t="s">
        <v>18</v>
      </c>
      <c r="D4" s="41"/>
      <c r="E4" s="1"/>
      <c r="F4" s="1"/>
      <c r="G4" s="1"/>
      <c r="H4" s="1"/>
      <c r="I4" s="1"/>
      <c r="J4" s="1"/>
      <c r="K4" s="3"/>
      <c r="L4" s="3"/>
    </row>
    <row r="5" ht="16.5" customHeight="1" spans="1:12">
      <c r="A5" s="5" t="s">
        <v>19</v>
      </c>
      <c r="B5" s="5" t="s">
        <v>20</v>
      </c>
      <c r="C5" s="5" t="s">
        <v>21</v>
      </c>
      <c r="D5" s="5" t="s">
        <v>20</v>
      </c>
      <c r="E5" s="1"/>
      <c r="F5" s="1"/>
      <c r="G5" s="1"/>
      <c r="H5" s="1"/>
      <c r="I5" s="1"/>
      <c r="J5" s="1"/>
      <c r="K5" s="3"/>
      <c r="L5" s="3"/>
    </row>
    <row r="6" ht="16.5" customHeight="1" spans="1:12">
      <c r="A6" s="42" t="s">
        <v>121</v>
      </c>
      <c r="B6" s="38">
        <v>2769.015795</v>
      </c>
      <c r="C6" s="42" t="s">
        <v>122</v>
      </c>
      <c r="D6" s="38">
        <f>SUM(D7:D32)</f>
        <v>2769.02</v>
      </c>
      <c r="E6" s="1"/>
      <c r="F6" s="1"/>
      <c r="G6" s="1"/>
      <c r="H6" s="1"/>
      <c r="I6" s="1"/>
      <c r="J6" s="1"/>
      <c r="K6" s="3"/>
      <c r="L6" s="3"/>
    </row>
    <row r="7" ht="16.5" customHeight="1" spans="1:12">
      <c r="A7" s="42" t="s">
        <v>123</v>
      </c>
      <c r="B7" s="38">
        <v>2769.015795</v>
      </c>
      <c r="C7" s="42" t="s">
        <v>124</v>
      </c>
      <c r="D7" s="38"/>
      <c r="E7" s="1"/>
      <c r="F7" s="1"/>
      <c r="G7" s="1"/>
      <c r="H7" s="1"/>
      <c r="I7" s="1"/>
      <c r="J7" s="1"/>
      <c r="K7" s="3"/>
      <c r="L7" s="3"/>
    </row>
    <row r="8" ht="16.5" customHeight="1" spans="1:12">
      <c r="A8" s="42" t="s">
        <v>125</v>
      </c>
      <c r="B8" s="38">
        <v>150</v>
      </c>
      <c r="C8" s="42" t="s">
        <v>126</v>
      </c>
      <c r="D8" s="43"/>
      <c r="E8" s="1"/>
      <c r="F8" s="1"/>
      <c r="G8" s="1"/>
      <c r="H8" s="1"/>
      <c r="I8" s="1"/>
      <c r="J8" s="1"/>
      <c r="K8" s="3"/>
      <c r="L8" s="3"/>
    </row>
    <row r="9" ht="16.5" customHeight="1" spans="1:12">
      <c r="A9" s="42" t="s">
        <v>127</v>
      </c>
      <c r="B9" s="38">
        <f>2769.015795-150</f>
        <v>2619.015795</v>
      </c>
      <c r="C9" s="42" t="s">
        <v>128</v>
      </c>
      <c r="D9" s="38"/>
      <c r="E9" s="1"/>
      <c r="F9" s="1"/>
      <c r="G9" s="1"/>
      <c r="H9" s="1"/>
      <c r="I9" s="1"/>
      <c r="J9" s="1"/>
      <c r="K9" s="3"/>
      <c r="L9" s="3"/>
    </row>
    <row r="10" ht="16.5" customHeight="1" spans="1:12">
      <c r="A10" s="42" t="s">
        <v>129</v>
      </c>
      <c r="B10" s="38"/>
      <c r="C10" s="42" t="s">
        <v>130</v>
      </c>
      <c r="D10" s="38"/>
      <c r="E10" s="1"/>
      <c r="F10" s="1"/>
      <c r="G10" s="1"/>
      <c r="H10" s="1"/>
      <c r="I10" s="1"/>
      <c r="J10" s="1"/>
      <c r="K10" s="3"/>
      <c r="L10" s="3"/>
    </row>
    <row r="11" ht="16.5" customHeight="1" spans="1:12">
      <c r="A11" s="42" t="s">
        <v>131</v>
      </c>
      <c r="B11" s="38"/>
      <c r="C11" s="42" t="s">
        <v>132</v>
      </c>
      <c r="D11" s="38"/>
      <c r="E11" s="1"/>
      <c r="F11" s="1"/>
      <c r="G11" s="1"/>
      <c r="H11" s="1"/>
      <c r="I11" s="1"/>
      <c r="J11" s="1"/>
      <c r="K11" s="3"/>
      <c r="L11" s="3"/>
    </row>
    <row r="12" ht="16.5" customHeight="1" spans="1:12">
      <c r="A12" s="42" t="s">
        <v>125</v>
      </c>
      <c r="B12" s="38"/>
      <c r="C12" s="42" t="s">
        <v>133</v>
      </c>
      <c r="D12" s="38">
        <v>1628.58</v>
      </c>
      <c r="E12" s="1"/>
      <c r="F12" s="1"/>
      <c r="G12" s="1"/>
      <c r="H12" s="1"/>
      <c r="I12" s="1"/>
      <c r="J12" s="1"/>
      <c r="K12" s="3"/>
      <c r="L12" s="3"/>
    </row>
    <row r="13" ht="16.5" customHeight="1" spans="1:12">
      <c r="A13" s="42" t="s">
        <v>127</v>
      </c>
      <c r="B13" s="38"/>
      <c r="C13" s="42" t="s">
        <v>134</v>
      </c>
      <c r="D13" s="38"/>
      <c r="E13" s="1"/>
      <c r="F13" s="1"/>
      <c r="G13" s="1"/>
      <c r="H13" s="1"/>
      <c r="I13" s="1"/>
      <c r="J13" s="1"/>
      <c r="K13" s="3"/>
      <c r="L13" s="3"/>
    </row>
    <row r="14" ht="16.5" customHeight="1" spans="1:12">
      <c r="A14" s="42" t="s">
        <v>135</v>
      </c>
      <c r="B14" s="38"/>
      <c r="C14" s="42" t="s">
        <v>136</v>
      </c>
      <c r="D14" s="38">
        <v>571.12</v>
      </c>
      <c r="E14" s="1"/>
      <c r="F14" s="1"/>
      <c r="G14" s="1"/>
      <c r="H14" s="1"/>
      <c r="I14" s="1"/>
      <c r="J14" s="1"/>
      <c r="K14" s="3"/>
      <c r="L14" s="3"/>
    </row>
    <row r="15" ht="16.5" customHeight="1" spans="1:12">
      <c r="A15" s="42" t="s">
        <v>137</v>
      </c>
      <c r="B15" s="38"/>
      <c r="C15" s="42" t="s">
        <v>138</v>
      </c>
      <c r="D15" s="38">
        <v>136.87</v>
      </c>
      <c r="E15" s="1"/>
      <c r="F15" s="1"/>
      <c r="G15" s="1"/>
      <c r="H15" s="1"/>
      <c r="I15" s="1"/>
      <c r="J15" s="1"/>
      <c r="K15" s="3"/>
      <c r="L15" s="3"/>
    </row>
    <row r="16" ht="16.5" customHeight="1" spans="1:12">
      <c r="A16" s="42" t="s">
        <v>125</v>
      </c>
      <c r="B16" s="38"/>
      <c r="C16" s="42" t="s">
        <v>139</v>
      </c>
      <c r="D16" s="38"/>
      <c r="E16" s="1"/>
      <c r="F16" s="1"/>
      <c r="G16" s="1"/>
      <c r="H16" s="1"/>
      <c r="I16" s="1"/>
      <c r="J16" s="1"/>
      <c r="K16" s="3"/>
      <c r="L16" s="3"/>
    </row>
    <row r="17" ht="16.5" customHeight="1" spans="1:12">
      <c r="A17" s="42" t="s">
        <v>127</v>
      </c>
      <c r="B17" s="38"/>
      <c r="C17" s="42" t="s">
        <v>140</v>
      </c>
      <c r="D17" s="38"/>
      <c r="E17" s="1"/>
      <c r="F17" s="1"/>
      <c r="G17" s="1"/>
      <c r="H17" s="1"/>
      <c r="I17" s="1"/>
      <c r="J17" s="1"/>
      <c r="K17" s="3"/>
      <c r="L17" s="3"/>
    </row>
    <row r="18" ht="16.5" customHeight="1" spans="1:12">
      <c r="A18" s="42" t="s">
        <v>141</v>
      </c>
      <c r="B18" s="38"/>
      <c r="C18" s="42" t="s">
        <v>142</v>
      </c>
      <c r="D18" s="38">
        <v>300</v>
      </c>
      <c r="E18" s="1"/>
      <c r="F18" s="1"/>
      <c r="G18" s="1"/>
      <c r="H18" s="1"/>
      <c r="I18" s="1"/>
      <c r="J18" s="1"/>
      <c r="K18" s="3"/>
      <c r="L18" s="3"/>
    </row>
    <row r="19" ht="16.5" customHeight="1" spans="1:12">
      <c r="A19" s="42" t="s">
        <v>123</v>
      </c>
      <c r="B19" s="38"/>
      <c r="C19" s="42" t="s">
        <v>143</v>
      </c>
      <c r="D19" s="38"/>
      <c r="E19" s="1"/>
      <c r="F19" s="1"/>
      <c r="G19" s="1"/>
      <c r="H19" s="1"/>
      <c r="I19" s="1"/>
      <c r="J19" s="1"/>
      <c r="K19" s="3"/>
      <c r="L19" s="3"/>
    </row>
    <row r="20" ht="16.5" customHeight="1" spans="1:12">
      <c r="A20" s="42" t="s">
        <v>131</v>
      </c>
      <c r="B20" s="38"/>
      <c r="C20" s="42" t="s">
        <v>144</v>
      </c>
      <c r="D20" s="38"/>
      <c r="E20" s="1"/>
      <c r="F20" s="1"/>
      <c r="G20" s="1"/>
      <c r="H20" s="1"/>
      <c r="I20" s="1"/>
      <c r="J20" s="1"/>
      <c r="K20" s="3"/>
      <c r="L20" s="3"/>
    </row>
    <row r="21" ht="16.5" customHeight="1" spans="1:12">
      <c r="A21" s="42" t="s">
        <v>137</v>
      </c>
      <c r="B21" s="38"/>
      <c r="C21" s="42" t="s">
        <v>145</v>
      </c>
      <c r="D21" s="38"/>
      <c r="E21" s="1"/>
      <c r="F21" s="1"/>
      <c r="G21" s="1"/>
      <c r="H21" s="1"/>
      <c r="I21" s="1"/>
      <c r="J21" s="1"/>
      <c r="K21" s="3"/>
      <c r="L21" s="3"/>
    </row>
    <row r="22" ht="16.5" customHeight="1" spans="1:12">
      <c r="A22" s="42"/>
      <c r="B22" s="43"/>
      <c r="C22" s="42" t="s">
        <v>146</v>
      </c>
      <c r="D22" s="38"/>
      <c r="E22" s="1"/>
      <c r="F22" s="1"/>
      <c r="G22" s="1"/>
      <c r="H22" s="1"/>
      <c r="I22" s="1"/>
      <c r="J22" s="1"/>
      <c r="K22" s="3"/>
      <c r="L22" s="3"/>
    </row>
    <row r="23" ht="16.5" customHeight="1" spans="1:12">
      <c r="A23" s="42"/>
      <c r="B23" s="43"/>
      <c r="C23" s="42" t="s">
        <v>147</v>
      </c>
      <c r="D23" s="43"/>
      <c r="E23" s="1"/>
      <c r="F23" s="1"/>
      <c r="G23" s="1"/>
      <c r="H23" s="1"/>
      <c r="I23" s="1"/>
      <c r="J23" s="1"/>
      <c r="K23" s="3"/>
      <c r="L23" s="3"/>
    </row>
    <row r="24" ht="16.5" customHeight="1" spans="1:12">
      <c r="A24" s="42"/>
      <c r="B24" s="43"/>
      <c r="C24" s="42" t="s">
        <v>148</v>
      </c>
      <c r="D24" s="38"/>
      <c r="E24" s="1"/>
      <c r="F24" s="1"/>
      <c r="G24" s="1"/>
      <c r="H24" s="1"/>
      <c r="I24" s="1"/>
      <c r="J24" s="1"/>
      <c r="K24" s="3"/>
      <c r="L24" s="3"/>
    </row>
    <row r="25" ht="16.5" customHeight="1" spans="1:12">
      <c r="A25" s="42"/>
      <c r="B25" s="43"/>
      <c r="C25" s="42" t="s">
        <v>149</v>
      </c>
      <c r="D25" s="38">
        <v>132.45</v>
      </c>
      <c r="E25" s="1"/>
      <c r="F25" s="1"/>
      <c r="G25" s="1"/>
      <c r="H25" s="1"/>
      <c r="I25" s="1"/>
      <c r="J25" s="1"/>
      <c r="K25" s="3"/>
      <c r="L25" s="3"/>
    </row>
    <row r="26" ht="16.5" customHeight="1" spans="1:12">
      <c r="A26" s="42"/>
      <c r="B26" s="43"/>
      <c r="C26" s="42" t="s">
        <v>150</v>
      </c>
      <c r="D26" s="38"/>
      <c r="E26" s="1"/>
      <c r="F26" s="1"/>
      <c r="G26" s="1"/>
      <c r="H26" s="1"/>
      <c r="I26" s="1"/>
      <c r="J26" s="1"/>
      <c r="K26" s="3"/>
      <c r="L26" s="3"/>
    </row>
    <row r="27" ht="16.5" customHeight="1" spans="1:12">
      <c r="A27" s="42"/>
      <c r="B27" s="43"/>
      <c r="C27" s="42" t="s">
        <v>151</v>
      </c>
      <c r="D27" s="38"/>
      <c r="E27" s="1"/>
      <c r="F27" s="1"/>
      <c r="G27" s="1"/>
      <c r="H27" s="1"/>
      <c r="I27" s="1"/>
      <c r="J27" s="1"/>
      <c r="K27" s="3"/>
      <c r="L27" s="3"/>
    </row>
    <row r="28" ht="16.5" customHeight="1" spans="1:12">
      <c r="A28" s="42"/>
      <c r="B28" s="43"/>
      <c r="C28" s="42" t="s">
        <v>152</v>
      </c>
      <c r="D28" s="38"/>
      <c r="E28" s="1"/>
      <c r="F28" s="1"/>
      <c r="G28" s="1"/>
      <c r="H28" s="1"/>
      <c r="I28" s="1"/>
      <c r="J28" s="1"/>
      <c r="K28" s="3"/>
      <c r="L28" s="3"/>
    </row>
    <row r="29" ht="16.5" customHeight="1" spans="1:12">
      <c r="A29" s="42"/>
      <c r="B29" s="43"/>
      <c r="C29" s="42" t="s">
        <v>153</v>
      </c>
      <c r="D29" s="38"/>
      <c r="E29" s="1"/>
      <c r="F29" s="1"/>
      <c r="G29" s="1"/>
      <c r="H29" s="1"/>
      <c r="I29" s="1"/>
      <c r="J29" s="1"/>
      <c r="K29" s="3"/>
      <c r="L29" s="3"/>
    </row>
    <row r="30" ht="16.5" customHeight="1" spans="1:12">
      <c r="A30" s="42"/>
      <c r="B30" s="43"/>
      <c r="C30" s="42" t="s">
        <v>154</v>
      </c>
      <c r="D30" s="38"/>
      <c r="E30" s="1"/>
      <c r="F30" s="1"/>
      <c r="G30" s="1"/>
      <c r="H30" s="1"/>
      <c r="I30" s="1"/>
      <c r="J30" s="1"/>
      <c r="K30" s="3"/>
      <c r="L30" s="3"/>
    </row>
    <row r="31" ht="16.5" customHeight="1" spans="1:12">
      <c r="A31" s="42"/>
      <c r="B31" s="43"/>
      <c r="C31" s="42" t="s">
        <v>155</v>
      </c>
      <c r="D31" s="38"/>
      <c r="E31" s="1"/>
      <c r="F31" s="1"/>
      <c r="G31" s="1"/>
      <c r="H31" s="1"/>
      <c r="I31" s="1"/>
      <c r="J31" s="1"/>
      <c r="K31" s="3"/>
      <c r="L31" s="3"/>
    </row>
    <row r="32" ht="16.5" customHeight="1" spans="1:12">
      <c r="A32" s="42"/>
      <c r="B32" s="43"/>
      <c r="C32" s="42" t="s">
        <v>156</v>
      </c>
      <c r="D32" s="38"/>
      <c r="E32" s="1"/>
      <c r="F32" s="1"/>
      <c r="G32" s="1"/>
      <c r="H32" s="1"/>
      <c r="I32" s="1"/>
      <c r="J32" s="1"/>
      <c r="K32" s="3"/>
      <c r="L32" s="3"/>
    </row>
    <row r="33" ht="16.5" customHeight="1" spans="1:12">
      <c r="A33" s="42"/>
      <c r="B33" s="43"/>
      <c r="C33" s="42" t="s">
        <v>157</v>
      </c>
      <c r="D33" s="38"/>
      <c r="E33" s="1"/>
      <c r="F33" s="1"/>
      <c r="G33" s="1"/>
      <c r="H33" s="1"/>
      <c r="I33" s="1"/>
      <c r="J33" s="1"/>
      <c r="K33" s="3"/>
      <c r="L33" s="3"/>
    </row>
    <row r="34" ht="16.5" customHeight="1" spans="1:12">
      <c r="A34" s="5" t="s">
        <v>158</v>
      </c>
      <c r="B34" s="38">
        <f>B6+B18</f>
        <v>2769.015795</v>
      </c>
      <c r="C34" s="5" t="s">
        <v>159</v>
      </c>
      <c r="D34" s="38">
        <f>D6+D33</f>
        <v>2769.02</v>
      </c>
      <c r="E34" s="1"/>
      <c r="F34" s="1"/>
      <c r="G34" s="1"/>
      <c r="H34" s="1"/>
      <c r="I34" s="1"/>
      <c r="J34" s="1"/>
      <c r="K34" s="3"/>
      <c r="L34" s="3"/>
    </row>
  </sheetData>
  <mergeCells count="3">
    <mergeCell ref="A2:D2"/>
    <mergeCell ref="A4:B4"/>
    <mergeCell ref="C4:D4"/>
  </mergeCells>
  <printOptions horizontalCentered="1"/>
  <pageMargins left="0.700694444444445" right="0.700694444444445" top="0.751388888888889" bottom="0.751388888888889" header="0.298611111111111" footer="0.298611111111111"/>
  <pageSetup paperSize="9" scale="88"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showGridLines="0" topLeftCell="A14" workbookViewId="0">
      <selection activeCell="L1" sqref="L$1:L$1048576"/>
    </sheetView>
  </sheetViews>
  <sheetFormatPr defaultColWidth="10.2857142857143" defaultRowHeight="15" customHeight="1"/>
  <cols>
    <col min="1" max="1" width="4.57142857142857" style="9" customWidth="1"/>
    <col min="2" max="3" width="3.57142857142857" style="9" customWidth="1"/>
    <col min="4" max="4" width="15.5714285714286" style="9" customWidth="1"/>
    <col min="5" max="5" width="39.7142857142857" style="9" customWidth="1"/>
    <col min="6" max="6" width="11.5714285714286" style="9" customWidth="1"/>
    <col min="7" max="9" width="10.5714285714286" style="9" customWidth="1"/>
    <col min="10" max="10" width="13" style="9" customWidth="1"/>
    <col min="11" max="22" width="10.447619047619" style="9" customWidth="1"/>
    <col min="23" max="16384" width="10.2857142857143" style="44"/>
  </cols>
  <sheetData>
    <row r="1" s="9" customFormat="1" spans="1:10">
      <c r="A1" s="32"/>
      <c r="B1" s="32"/>
      <c r="C1" s="32"/>
      <c r="D1" s="32"/>
      <c r="E1" s="32"/>
      <c r="F1" s="32"/>
      <c r="G1" s="32"/>
      <c r="H1" s="32"/>
      <c r="I1" s="32"/>
      <c r="J1" s="14" t="s">
        <v>160</v>
      </c>
    </row>
    <row r="2" s="9" customFormat="1" ht="27.75" customHeight="1" spans="1:10">
      <c r="A2" s="12" t="s">
        <v>161</v>
      </c>
      <c r="B2" s="12"/>
      <c r="C2" s="12"/>
      <c r="D2" s="12"/>
      <c r="E2" s="12"/>
      <c r="F2" s="12"/>
      <c r="G2" s="12"/>
      <c r="H2" s="12"/>
      <c r="I2" s="12"/>
      <c r="J2" s="12"/>
    </row>
    <row r="3" s="9" customFormat="1" spans="1:10">
      <c r="B3" s="33"/>
      <c r="C3" s="33"/>
      <c r="D3" s="33"/>
      <c r="E3" s="33"/>
      <c r="F3" s="33"/>
      <c r="G3" s="33"/>
      <c r="H3" s="33"/>
      <c r="I3" s="33"/>
      <c r="J3" s="14" t="s">
        <v>16</v>
      </c>
    </row>
    <row r="4" s="9" customFormat="1" ht="22.5" customHeight="1" spans="1:10">
      <c r="A4" s="16" t="s">
        <v>89</v>
      </c>
      <c r="B4" s="16"/>
      <c r="C4" s="16"/>
      <c r="D4" s="16" t="s">
        <v>70</v>
      </c>
      <c r="E4" s="16" t="s">
        <v>90</v>
      </c>
      <c r="F4" s="15" t="s">
        <v>162</v>
      </c>
      <c r="G4" s="37"/>
      <c r="H4" s="37"/>
      <c r="I4" s="37"/>
      <c r="J4" s="45"/>
    </row>
    <row r="5" s="9" customFormat="1" spans="1:10">
      <c r="A5" s="16"/>
      <c r="B5" s="16"/>
      <c r="C5" s="16"/>
      <c r="D5" s="16"/>
      <c r="E5" s="16"/>
      <c r="F5" s="16" t="s">
        <v>72</v>
      </c>
      <c r="G5" s="16" t="s">
        <v>92</v>
      </c>
      <c r="H5" s="16"/>
      <c r="I5" s="16"/>
      <c r="J5" s="16" t="s">
        <v>93</v>
      </c>
    </row>
    <row r="6" s="9" customFormat="1" spans="1:10">
      <c r="A6" s="16" t="s">
        <v>163</v>
      </c>
      <c r="B6" s="16" t="s">
        <v>164</v>
      </c>
      <c r="C6" s="16" t="s">
        <v>165</v>
      </c>
      <c r="D6" s="16"/>
      <c r="E6" s="16"/>
      <c r="F6" s="16"/>
      <c r="G6" s="16" t="s">
        <v>75</v>
      </c>
      <c r="H6" s="16" t="s">
        <v>166</v>
      </c>
      <c r="I6" s="16" t="s">
        <v>167</v>
      </c>
      <c r="J6" s="16"/>
    </row>
    <row r="7" s="9" customFormat="1" spans="1:10">
      <c r="A7" s="16" t="s">
        <v>81</v>
      </c>
      <c r="B7" s="16" t="s">
        <v>81</v>
      </c>
      <c r="C7" s="16" t="s">
        <v>81</v>
      </c>
      <c r="D7" s="16" t="s">
        <v>81</v>
      </c>
      <c r="E7" s="16" t="s">
        <v>81</v>
      </c>
      <c r="F7" s="16">
        <v>1</v>
      </c>
      <c r="G7" s="16">
        <v>2</v>
      </c>
      <c r="H7" s="16">
        <v>3</v>
      </c>
      <c r="I7" s="16">
        <v>4</v>
      </c>
      <c r="J7" s="16">
        <v>5</v>
      </c>
    </row>
    <row r="8" s="9" customFormat="1" ht="23.25" customHeight="1" spans="1:10">
      <c r="A8" s="46" t="s">
        <v>82</v>
      </c>
      <c r="B8" s="46" t="s">
        <v>82</v>
      </c>
      <c r="C8" s="46" t="s">
        <v>82</v>
      </c>
      <c r="D8" s="47" t="s">
        <v>82</v>
      </c>
      <c r="E8" s="48" t="s">
        <v>72</v>
      </c>
      <c r="F8" s="43">
        <f>F9</f>
        <v>2769.015795</v>
      </c>
      <c r="G8" s="43">
        <f>G9</f>
        <v>2288.905795</v>
      </c>
      <c r="H8" s="43">
        <f>H9</f>
        <v>2014.124404</v>
      </c>
      <c r="I8" s="43">
        <f>I9</f>
        <v>274.781391</v>
      </c>
      <c r="J8" s="43">
        <f>J9</f>
        <v>480.11</v>
      </c>
    </row>
    <row r="9" s="9" customFormat="1" ht="23.25" customHeight="1" spans="1:10">
      <c r="A9" s="46"/>
      <c r="B9" s="46"/>
      <c r="C9" s="46"/>
      <c r="D9" s="47" t="s">
        <v>83</v>
      </c>
      <c r="E9" s="48" t="s">
        <v>84</v>
      </c>
      <c r="F9" s="43">
        <f>F10</f>
        <v>2769.015795</v>
      </c>
      <c r="G9" s="43">
        <f>G10</f>
        <v>2288.905795</v>
      </c>
      <c r="H9" s="43">
        <f>H10</f>
        <v>2014.124404</v>
      </c>
      <c r="I9" s="43">
        <f>I10</f>
        <v>274.781391</v>
      </c>
      <c r="J9" s="43">
        <f>J10</f>
        <v>480.11</v>
      </c>
    </row>
    <row r="10" s="9" customFormat="1" ht="23.25" customHeight="1" spans="1:10">
      <c r="A10" s="46"/>
      <c r="B10" s="46"/>
      <c r="C10" s="46"/>
      <c r="D10" s="47" t="s">
        <v>85</v>
      </c>
      <c r="E10" s="48" t="s">
        <v>0</v>
      </c>
      <c r="F10" s="43">
        <v>2769.015795</v>
      </c>
      <c r="G10" s="43">
        <v>2288.905795</v>
      </c>
      <c r="H10" s="43">
        <v>2014.124404</v>
      </c>
      <c r="I10" s="43">
        <v>274.781391</v>
      </c>
      <c r="J10" s="43">
        <v>480.11</v>
      </c>
    </row>
    <row r="11" s="9" customFormat="1" ht="23.25" customHeight="1" spans="1:10">
      <c r="A11" s="46" t="s">
        <v>98</v>
      </c>
      <c r="B11" s="46" t="s">
        <v>99</v>
      </c>
      <c r="C11" s="46" t="s">
        <v>100</v>
      </c>
      <c r="D11" s="47"/>
      <c r="E11" s="48" t="s">
        <v>101</v>
      </c>
      <c r="F11" s="43">
        <v>1503.460575</v>
      </c>
      <c r="G11" s="43">
        <v>1448.460575</v>
      </c>
      <c r="H11" s="43">
        <v>1186.793184</v>
      </c>
      <c r="I11" s="43">
        <v>261.667391</v>
      </c>
      <c r="J11" s="43">
        <v>55</v>
      </c>
    </row>
    <row r="12" s="9" customFormat="1" ht="23.25" customHeight="1" spans="1:10">
      <c r="A12" s="46" t="s">
        <v>98</v>
      </c>
      <c r="B12" s="46" t="s">
        <v>99</v>
      </c>
      <c r="C12" s="46" t="s">
        <v>102</v>
      </c>
      <c r="D12" s="47"/>
      <c r="E12" s="48" t="s">
        <v>103</v>
      </c>
      <c r="F12" s="43">
        <v>125.11</v>
      </c>
      <c r="G12" s="43"/>
      <c r="H12" s="43"/>
      <c r="I12" s="43"/>
      <c r="J12" s="43">
        <v>125.11</v>
      </c>
    </row>
    <row r="13" s="9" customFormat="1" ht="23.25" customHeight="1" spans="1:10">
      <c r="A13" s="46" t="s">
        <v>104</v>
      </c>
      <c r="B13" s="46" t="s">
        <v>105</v>
      </c>
      <c r="C13" s="46" t="s">
        <v>106</v>
      </c>
      <c r="D13" s="47"/>
      <c r="E13" s="48" t="s">
        <v>107</v>
      </c>
      <c r="F13" s="43">
        <v>306.211247</v>
      </c>
      <c r="G13" s="43">
        <v>306.211247</v>
      </c>
      <c r="H13" s="43">
        <v>293.097247</v>
      </c>
      <c r="I13" s="43">
        <v>13.114</v>
      </c>
      <c r="J13" s="43"/>
    </row>
    <row r="14" s="9" customFormat="1" ht="23.25" customHeight="1" spans="1:10">
      <c r="A14" s="46" t="s">
        <v>104</v>
      </c>
      <c r="B14" s="46" t="s">
        <v>105</v>
      </c>
      <c r="C14" s="46" t="s">
        <v>105</v>
      </c>
      <c r="D14" s="47"/>
      <c r="E14" s="48" t="s">
        <v>108</v>
      </c>
      <c r="F14" s="43">
        <v>176.606272</v>
      </c>
      <c r="G14" s="43">
        <v>176.606272</v>
      </c>
      <c r="H14" s="43">
        <v>176.606272</v>
      </c>
      <c r="I14" s="43"/>
      <c r="J14" s="43"/>
    </row>
    <row r="15" s="9" customFormat="1" ht="23.25" customHeight="1" spans="1:10">
      <c r="A15" s="46" t="s">
        <v>104</v>
      </c>
      <c r="B15" s="46" t="s">
        <v>105</v>
      </c>
      <c r="C15" s="46" t="s">
        <v>109</v>
      </c>
      <c r="D15" s="47"/>
      <c r="E15" s="48" t="s">
        <v>110</v>
      </c>
      <c r="F15" s="43">
        <v>88.303136</v>
      </c>
      <c r="G15" s="43">
        <v>88.303136</v>
      </c>
      <c r="H15" s="43">
        <v>88.303136</v>
      </c>
      <c r="I15" s="43"/>
      <c r="J15" s="43"/>
    </row>
    <row r="16" s="9" customFormat="1" ht="23.25" customHeight="1" spans="1:10">
      <c r="A16" s="46" t="s">
        <v>111</v>
      </c>
      <c r="B16" s="46" t="s">
        <v>112</v>
      </c>
      <c r="C16" s="46" t="s">
        <v>106</v>
      </c>
      <c r="D16" s="47"/>
      <c r="E16" s="48" t="s">
        <v>113</v>
      </c>
      <c r="F16" s="43">
        <v>81.680401</v>
      </c>
      <c r="G16" s="43">
        <v>81.680401</v>
      </c>
      <c r="H16" s="43">
        <v>81.680401</v>
      </c>
      <c r="I16" s="43"/>
      <c r="J16" s="43"/>
    </row>
    <row r="17" s="9" customFormat="1" ht="23.25" customHeight="1" spans="1:10">
      <c r="A17" s="46" t="s">
        <v>111</v>
      </c>
      <c r="B17" s="46" t="s">
        <v>112</v>
      </c>
      <c r="C17" s="46" t="s">
        <v>99</v>
      </c>
      <c r="D17" s="47"/>
      <c r="E17" s="48" t="s">
        <v>114</v>
      </c>
      <c r="F17" s="43">
        <v>55.18946</v>
      </c>
      <c r="G17" s="43">
        <v>55.18946</v>
      </c>
      <c r="H17" s="43">
        <v>55.18946</v>
      </c>
      <c r="I17" s="43"/>
      <c r="J17" s="43"/>
    </row>
    <row r="18" s="9" customFormat="1" ht="23.25" customHeight="1" spans="1:10">
      <c r="A18" s="46" t="s">
        <v>115</v>
      </c>
      <c r="B18" s="46" t="s">
        <v>100</v>
      </c>
      <c r="C18" s="46" t="s">
        <v>109</v>
      </c>
      <c r="D18" s="47"/>
      <c r="E18" s="48" t="s">
        <v>116</v>
      </c>
      <c r="F18" s="43">
        <v>300</v>
      </c>
      <c r="G18" s="43"/>
      <c r="H18" s="43"/>
      <c r="I18" s="43"/>
      <c r="J18" s="43">
        <v>300</v>
      </c>
    </row>
    <row r="19" s="9" customFormat="1" ht="23.25" customHeight="1" spans="1:10">
      <c r="A19" s="46" t="s">
        <v>117</v>
      </c>
      <c r="B19" s="46" t="s">
        <v>106</v>
      </c>
      <c r="C19" s="46" t="s">
        <v>100</v>
      </c>
      <c r="D19" s="47"/>
      <c r="E19" s="48" t="s">
        <v>118</v>
      </c>
      <c r="F19" s="43">
        <v>132.454704</v>
      </c>
      <c r="G19" s="43">
        <v>132.454704</v>
      </c>
      <c r="H19" s="43">
        <v>132.454704</v>
      </c>
      <c r="I19" s="43"/>
      <c r="J19" s="43"/>
    </row>
  </sheetData>
  <mergeCells count="8">
    <mergeCell ref="A2:J2"/>
    <mergeCell ref="F4:J4"/>
    <mergeCell ref="G5:I5"/>
    <mergeCell ref="D4:D6"/>
    <mergeCell ref="E4:E6"/>
    <mergeCell ref="F5:F6"/>
    <mergeCell ref="J5:J6"/>
    <mergeCell ref="A4:C5"/>
  </mergeCells>
  <printOptions horizontalCentered="1"/>
  <pageMargins left="0.700694444444445" right="0.700694444444445" top="0.751388888888889" bottom="0.751388888888889" header="0.298611111111111" footer="0.298611111111111"/>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4"/>
  <sheetViews>
    <sheetView showGridLines="0" workbookViewId="0">
      <selection activeCell="H18" sqref="H18"/>
    </sheetView>
  </sheetViews>
  <sheetFormatPr defaultColWidth="9" defaultRowHeight="12.75" outlineLevelCol="7"/>
  <cols>
    <col min="1" max="1" width="4.57142857142857" style="39" customWidth="1"/>
    <col min="2" max="2" width="3.57142857142857" style="39" customWidth="1"/>
    <col min="3" max="3" width="23" style="39" customWidth="1"/>
    <col min="4" max="6" width="18.4285714285714" style="39" customWidth="1"/>
    <col min="7" max="7" width="9.14285714285714" style="39" customWidth="1"/>
    <col min="8" max="8" width="12" style="39" customWidth="1"/>
    <col min="9" max="9" width="8" style="39" customWidth="1"/>
    <col min="10" max="16384" width="9" style="39"/>
  </cols>
  <sheetData>
    <row r="1" ht="15" spans="1:8">
      <c r="A1" s="8"/>
      <c r="B1" s="8"/>
      <c r="C1" s="8"/>
      <c r="D1" s="8"/>
      <c r="E1" s="8"/>
      <c r="F1" s="23" t="s">
        <v>168</v>
      </c>
      <c r="G1" s="1"/>
      <c r="H1" s="3"/>
    </row>
    <row r="2" ht="25.5" spans="1:8">
      <c r="A2" s="4" t="s">
        <v>169</v>
      </c>
      <c r="G2" s="1"/>
      <c r="H2" s="3"/>
    </row>
    <row r="3" ht="15" spans="1:8">
      <c r="A3" s="31"/>
      <c r="B3" s="31"/>
      <c r="C3" s="31"/>
      <c r="D3" s="31"/>
      <c r="E3" s="23"/>
      <c r="F3" s="23" t="s">
        <v>16</v>
      </c>
      <c r="G3" s="1"/>
      <c r="H3" s="3"/>
    </row>
    <row r="4" ht="15" spans="1:8">
      <c r="A4" s="5" t="s">
        <v>170</v>
      </c>
      <c r="B4" s="40"/>
      <c r="C4" s="41"/>
      <c r="D4" s="5" t="s">
        <v>171</v>
      </c>
      <c r="E4" s="40"/>
      <c r="F4" s="41"/>
      <c r="G4" s="1"/>
      <c r="H4" s="3"/>
    </row>
    <row r="5" ht="15" spans="1:8">
      <c r="A5" s="5" t="s">
        <v>163</v>
      </c>
      <c r="B5" s="5" t="s">
        <v>164</v>
      </c>
      <c r="C5" s="5" t="s">
        <v>172</v>
      </c>
      <c r="D5" s="5" t="s">
        <v>72</v>
      </c>
      <c r="E5" s="5" t="s">
        <v>166</v>
      </c>
      <c r="F5" s="5" t="s">
        <v>167</v>
      </c>
      <c r="G5" s="1"/>
      <c r="H5" s="3"/>
    </row>
    <row r="6" ht="15" spans="1:8">
      <c r="A6" s="5" t="s">
        <v>81</v>
      </c>
      <c r="B6" s="5" t="s">
        <v>81</v>
      </c>
      <c r="C6" s="5" t="s">
        <v>81</v>
      </c>
      <c r="D6" s="5">
        <v>1</v>
      </c>
      <c r="E6" s="5">
        <v>2</v>
      </c>
      <c r="F6" s="5">
        <v>3</v>
      </c>
      <c r="G6" s="1"/>
      <c r="H6" s="3"/>
    </row>
    <row r="7" ht="15" spans="1:8">
      <c r="A7" s="5" t="s">
        <v>82</v>
      </c>
      <c r="B7" s="5" t="s">
        <v>82</v>
      </c>
      <c r="C7" s="42" t="s">
        <v>72</v>
      </c>
      <c r="D7" s="43">
        <f>SUM(E7:F7)</f>
        <v>2288.912</v>
      </c>
      <c r="E7" s="43">
        <f>E8+E31</f>
        <v>2014.13</v>
      </c>
      <c r="F7" s="43">
        <f>F19</f>
        <v>274.782</v>
      </c>
      <c r="G7" s="1"/>
      <c r="H7" s="3"/>
    </row>
    <row r="8" s="39" customFormat="1" ht="14.25" spans="1:8">
      <c r="A8" s="5" t="s">
        <v>173</v>
      </c>
      <c r="B8" s="5"/>
      <c r="C8" s="42" t="s">
        <v>174</v>
      </c>
      <c r="D8" s="43">
        <f>SUM(E8:F8)</f>
        <v>1665.85</v>
      </c>
      <c r="E8" s="43">
        <f>SUM(E9:E18)</f>
        <v>1665.85</v>
      </c>
      <c r="F8" s="43"/>
      <c r="G8" s="3"/>
    </row>
    <row r="9" ht="14.25" spans="1:8">
      <c r="A9" s="5" t="s">
        <v>173</v>
      </c>
      <c r="B9" s="5" t="s">
        <v>100</v>
      </c>
      <c r="C9" s="42" t="s">
        <v>175</v>
      </c>
      <c r="D9" s="43">
        <f t="shared" ref="D9:D34" si="0">SUM(E9:F9)</f>
        <v>439.93</v>
      </c>
      <c r="E9" s="43">
        <v>439.93</v>
      </c>
      <c r="F9" s="43"/>
      <c r="G9" s="3"/>
    </row>
    <row r="10" ht="14.25" spans="1:8">
      <c r="A10" s="5" t="s">
        <v>173</v>
      </c>
      <c r="B10" s="5" t="s">
        <v>106</v>
      </c>
      <c r="C10" s="42" t="s">
        <v>176</v>
      </c>
      <c r="D10" s="43">
        <f t="shared" si="0"/>
        <v>17.96</v>
      </c>
      <c r="E10" s="43">
        <f>0.87+17.09</f>
        <v>17.96</v>
      </c>
      <c r="F10" s="43"/>
      <c r="G10" s="3"/>
    </row>
    <row r="11" ht="14.25" spans="1:8">
      <c r="A11" s="5" t="s">
        <v>173</v>
      </c>
      <c r="B11" s="5" t="s">
        <v>99</v>
      </c>
      <c r="C11" s="42" t="s">
        <v>177</v>
      </c>
      <c r="D11" s="43">
        <f t="shared" si="0"/>
        <v>3</v>
      </c>
      <c r="E11" s="43">
        <v>3</v>
      </c>
      <c r="F11" s="43"/>
      <c r="G11" s="3"/>
    </row>
    <row r="12" ht="14.25" spans="1:8">
      <c r="A12" s="5" t="s">
        <v>173</v>
      </c>
      <c r="B12" s="5" t="s">
        <v>178</v>
      </c>
      <c r="C12" s="42" t="s">
        <v>179</v>
      </c>
      <c r="D12" s="43">
        <f t="shared" si="0"/>
        <v>662.99</v>
      </c>
      <c r="E12" s="43">
        <f>235.43+427.56</f>
        <v>662.99</v>
      </c>
      <c r="F12" s="43"/>
      <c r="G12" s="3"/>
    </row>
    <row r="13" ht="14.25" spans="1:8">
      <c r="A13" s="5" t="s">
        <v>173</v>
      </c>
      <c r="B13" s="5" t="s">
        <v>180</v>
      </c>
      <c r="C13" s="42" t="s">
        <v>181</v>
      </c>
      <c r="D13" s="43">
        <f t="shared" si="0"/>
        <v>176.61</v>
      </c>
      <c r="E13" s="43">
        <v>176.61</v>
      </c>
      <c r="F13" s="43"/>
      <c r="G13" s="3"/>
    </row>
    <row r="14" ht="14.25" spans="1:8">
      <c r="A14" s="5" t="s">
        <v>173</v>
      </c>
      <c r="B14" s="5" t="s">
        <v>182</v>
      </c>
      <c r="C14" s="42" t="s">
        <v>183</v>
      </c>
      <c r="D14" s="43">
        <f t="shared" si="0"/>
        <v>88.3</v>
      </c>
      <c r="E14" s="43">
        <v>88.3</v>
      </c>
      <c r="F14" s="43"/>
      <c r="G14" s="3"/>
    </row>
    <row r="15" ht="14.25" spans="1:8">
      <c r="A15" s="5" t="s">
        <v>173</v>
      </c>
      <c r="B15" s="5" t="s">
        <v>184</v>
      </c>
      <c r="C15" s="42" t="s">
        <v>185</v>
      </c>
      <c r="D15" s="43">
        <f t="shared" si="0"/>
        <v>81.68</v>
      </c>
      <c r="E15" s="43">
        <v>81.68</v>
      </c>
      <c r="F15" s="43"/>
      <c r="G15" s="3"/>
    </row>
    <row r="16" ht="14.25" spans="1:8">
      <c r="A16" s="5" t="s">
        <v>173</v>
      </c>
      <c r="B16" s="5" t="s">
        <v>112</v>
      </c>
      <c r="C16" s="42" t="s">
        <v>186</v>
      </c>
      <c r="D16" s="43">
        <f t="shared" si="0"/>
        <v>55.19</v>
      </c>
      <c r="E16" s="43">
        <v>55.19</v>
      </c>
      <c r="F16" s="43"/>
      <c r="G16" s="3"/>
    </row>
    <row r="17" ht="14.25" spans="1:7">
      <c r="A17" s="5" t="s">
        <v>173</v>
      </c>
      <c r="B17" s="5" t="s">
        <v>187</v>
      </c>
      <c r="C17" s="42" t="s">
        <v>188</v>
      </c>
      <c r="D17" s="43">
        <f t="shared" si="0"/>
        <v>7.73</v>
      </c>
      <c r="E17" s="43">
        <v>7.73</v>
      </c>
      <c r="F17" s="43"/>
      <c r="G17" s="3"/>
    </row>
    <row r="18" ht="14.25" spans="1:7">
      <c r="A18" s="5" t="s">
        <v>173</v>
      </c>
      <c r="B18" s="5" t="s">
        <v>189</v>
      </c>
      <c r="C18" s="42" t="s">
        <v>118</v>
      </c>
      <c r="D18" s="43">
        <f t="shared" si="0"/>
        <v>132.46</v>
      </c>
      <c r="E18" s="43">
        <v>132.46</v>
      </c>
      <c r="F18" s="43"/>
      <c r="G18" s="3"/>
    </row>
    <row r="19" s="39" customFormat="1" ht="14.25" spans="1:7">
      <c r="A19" s="5" t="s">
        <v>190</v>
      </c>
      <c r="B19" s="5"/>
      <c r="C19" s="42" t="s">
        <v>191</v>
      </c>
      <c r="D19" s="43">
        <f t="shared" si="0"/>
        <v>274.782</v>
      </c>
      <c r="E19" s="43"/>
      <c r="F19" s="43">
        <f>SUM(F20:F30)</f>
        <v>274.782</v>
      </c>
      <c r="G19" s="3"/>
    </row>
    <row r="20" ht="14.25" spans="1:7">
      <c r="A20" s="5" t="s">
        <v>190</v>
      </c>
      <c r="B20" s="5" t="s">
        <v>100</v>
      </c>
      <c r="C20" s="42" t="s">
        <v>192</v>
      </c>
      <c r="D20" s="43">
        <f t="shared" si="0"/>
        <v>66.6</v>
      </c>
      <c r="E20" s="43"/>
      <c r="F20" s="43">
        <v>66.6</v>
      </c>
      <c r="G20" s="3"/>
    </row>
    <row r="21" ht="14.25" spans="1:7">
      <c r="A21" s="15" t="s">
        <v>190</v>
      </c>
      <c r="B21" s="15" t="s">
        <v>182</v>
      </c>
      <c r="C21" s="37" t="s">
        <v>193</v>
      </c>
      <c r="D21" s="43">
        <f t="shared" si="0"/>
        <v>90</v>
      </c>
      <c r="E21" s="43"/>
      <c r="F21" s="43">
        <v>90</v>
      </c>
      <c r="G21" s="3"/>
    </row>
    <row r="22" ht="14.25" spans="1:7">
      <c r="A22" s="5" t="s">
        <v>190</v>
      </c>
      <c r="B22" s="5" t="s">
        <v>112</v>
      </c>
      <c r="C22" s="42" t="s">
        <v>194</v>
      </c>
      <c r="D22" s="43">
        <f t="shared" si="0"/>
        <v>0</v>
      </c>
      <c r="E22" s="43"/>
      <c r="F22" s="43">
        <v>0</v>
      </c>
      <c r="G22" s="3"/>
    </row>
    <row r="23" ht="14.25" spans="1:7">
      <c r="A23" s="5" t="s">
        <v>190</v>
      </c>
      <c r="B23" s="5" t="s">
        <v>195</v>
      </c>
      <c r="C23" s="42" t="s">
        <v>196</v>
      </c>
      <c r="D23" s="43">
        <f t="shared" si="0"/>
        <v>7.56</v>
      </c>
      <c r="E23" s="43"/>
      <c r="F23" s="43">
        <v>7.56</v>
      </c>
      <c r="G23" s="3"/>
    </row>
    <row r="24" ht="14.25" spans="1:7">
      <c r="A24" s="5" t="s">
        <v>190</v>
      </c>
      <c r="B24" s="5" t="s">
        <v>197</v>
      </c>
      <c r="C24" s="42" t="s">
        <v>198</v>
      </c>
      <c r="D24" s="43">
        <f t="shared" si="0"/>
        <v>2.592</v>
      </c>
      <c r="E24" s="43"/>
      <c r="F24" s="43">
        <v>2.592</v>
      </c>
      <c r="G24" s="3"/>
    </row>
    <row r="25" ht="14.25" spans="1:7">
      <c r="A25" s="5" t="s">
        <v>190</v>
      </c>
      <c r="B25" s="5" t="s">
        <v>199</v>
      </c>
      <c r="C25" s="42" t="s">
        <v>200</v>
      </c>
      <c r="D25" s="43">
        <f t="shared" si="0"/>
        <v>0.99</v>
      </c>
      <c r="E25" s="43"/>
      <c r="F25" s="43">
        <v>0.99</v>
      </c>
      <c r="G25" s="3"/>
    </row>
    <row r="26" ht="14.25" spans="1:7">
      <c r="A26" s="5" t="s">
        <v>190</v>
      </c>
      <c r="B26" s="5" t="s">
        <v>201</v>
      </c>
      <c r="C26" s="42" t="s">
        <v>202</v>
      </c>
      <c r="D26" s="43">
        <f t="shared" si="0"/>
        <v>22.07</v>
      </c>
      <c r="E26" s="43"/>
      <c r="F26" s="43">
        <v>22.07</v>
      </c>
      <c r="G26" s="3"/>
    </row>
    <row r="27" ht="14.25" spans="1:7">
      <c r="A27" s="5" t="s">
        <v>190</v>
      </c>
      <c r="B27" s="5" t="s">
        <v>203</v>
      </c>
      <c r="C27" s="42" t="s">
        <v>204</v>
      </c>
      <c r="D27" s="43">
        <f t="shared" si="0"/>
        <v>6.66</v>
      </c>
      <c r="E27" s="43"/>
      <c r="F27" s="43">
        <v>6.66</v>
      </c>
      <c r="G27" s="3"/>
    </row>
    <row r="28" ht="14.25" spans="1:7">
      <c r="A28" s="5" t="s">
        <v>190</v>
      </c>
      <c r="B28" s="5" t="s">
        <v>205</v>
      </c>
      <c r="C28" s="42" t="s">
        <v>206</v>
      </c>
      <c r="D28" s="43">
        <f t="shared" si="0"/>
        <v>6.98</v>
      </c>
      <c r="E28" s="43"/>
      <c r="F28" s="43">
        <v>6.98</v>
      </c>
      <c r="G28" s="3"/>
    </row>
    <row r="29" ht="14.25" spans="1:7">
      <c r="A29" s="5" t="s">
        <v>190</v>
      </c>
      <c r="B29" s="5" t="s">
        <v>207</v>
      </c>
      <c r="C29" s="42" t="s">
        <v>208</v>
      </c>
      <c r="D29" s="43">
        <f t="shared" si="0"/>
        <v>0</v>
      </c>
      <c r="E29" s="43"/>
      <c r="F29" s="43"/>
      <c r="G29" s="3"/>
    </row>
    <row r="30" ht="14.25" spans="1:7">
      <c r="A30" s="5" t="s">
        <v>190</v>
      </c>
      <c r="B30" s="5" t="s">
        <v>102</v>
      </c>
      <c r="C30" s="42" t="s">
        <v>209</v>
      </c>
      <c r="D30" s="43">
        <f t="shared" si="0"/>
        <v>71.33</v>
      </c>
      <c r="E30" s="43"/>
      <c r="F30" s="43">
        <v>71.33</v>
      </c>
      <c r="G30" s="3"/>
    </row>
    <row r="31" s="39" customFormat="1" ht="14.25" spans="1:7">
      <c r="A31" s="5" t="s">
        <v>210</v>
      </c>
      <c r="B31" s="5"/>
      <c r="C31" s="42" t="s">
        <v>211</v>
      </c>
      <c r="D31" s="43">
        <f t="shared" si="0"/>
        <v>348.28</v>
      </c>
      <c r="E31" s="43">
        <f>SUM(E32:E34)</f>
        <v>348.28</v>
      </c>
      <c r="F31" s="43"/>
      <c r="G31" s="3"/>
    </row>
    <row r="32" ht="14.25" spans="1:7">
      <c r="A32" s="5" t="s">
        <v>210</v>
      </c>
      <c r="B32" s="5" t="s">
        <v>106</v>
      </c>
      <c r="C32" s="42" t="s">
        <v>212</v>
      </c>
      <c r="D32" s="43">
        <f t="shared" si="0"/>
        <v>237.17</v>
      </c>
      <c r="E32" s="43">
        <v>237.17</v>
      </c>
      <c r="F32" s="43"/>
      <c r="G32" s="3"/>
    </row>
    <row r="33" ht="14.25" spans="1:7">
      <c r="A33" s="5" t="s">
        <v>210</v>
      </c>
      <c r="B33" s="5" t="s">
        <v>178</v>
      </c>
      <c r="C33" s="42" t="s">
        <v>213</v>
      </c>
      <c r="D33" s="43">
        <f t="shared" si="0"/>
        <v>55.92</v>
      </c>
      <c r="E33" s="43">
        <v>55.92</v>
      </c>
      <c r="F33" s="43"/>
      <c r="G33" s="3"/>
    </row>
    <row r="34" spans="1:7">
      <c r="A34" s="5" t="s">
        <v>210</v>
      </c>
      <c r="B34" s="5" t="s">
        <v>102</v>
      </c>
      <c r="C34" s="42" t="s">
        <v>214</v>
      </c>
      <c r="D34" s="43">
        <f t="shared" si="0"/>
        <v>55.19</v>
      </c>
      <c r="E34" s="43">
        <v>55.19</v>
      </c>
      <c r="F34" s="43"/>
    </row>
  </sheetData>
  <mergeCells count="3">
    <mergeCell ref="A2:F2"/>
    <mergeCell ref="A4:C4"/>
    <mergeCell ref="D4:F4"/>
  </mergeCells>
  <printOptions horizontalCentered="1"/>
  <pageMargins left="0.700694444444445" right="0.700694444444445" top="0.751388888888889" bottom="0.751388888888889" header="0.298611111111111" footer="0.298611111111111"/>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2"/>
  <sheetViews>
    <sheetView showGridLines="0" topLeftCell="D1" workbookViewId="0">
      <selection activeCell="N19" sqref="N19"/>
    </sheetView>
  </sheetViews>
  <sheetFormatPr defaultColWidth="9" defaultRowHeight="12.75"/>
  <cols>
    <col min="1" max="1" width="9.71428571428571" customWidth="1"/>
    <col min="2" max="2" width="25.5714285714286" customWidth="1"/>
    <col min="3" max="3" width="17.2857142857143" customWidth="1"/>
    <col min="4" max="4" width="9.57142857142857" customWidth="1"/>
    <col min="5" max="5" width="11" customWidth="1"/>
    <col min="6" max="6" width="9" customWidth="1"/>
    <col min="7" max="7" width="9.71428571428571" customWidth="1"/>
    <col min="8" max="8" width="9.85714285714286" customWidth="1"/>
    <col min="9" max="9" width="10.4285714285714" customWidth="1"/>
    <col min="10" max="10" width="10" customWidth="1"/>
    <col min="11" max="11" width="6.28571428571429" customWidth="1"/>
    <col min="12" max="12" width="5.57142857142857" customWidth="1"/>
    <col min="13" max="13" width="9.14285714285714" customWidth="1"/>
    <col min="14" max="14" width="9.28571428571429" customWidth="1"/>
    <col min="15" max="22" width="9.14285714285714" customWidth="1"/>
    <col min="23" max="46" width="8" customWidth="1"/>
  </cols>
  <sheetData>
    <row r="1" s="9" customFormat="1" ht="18.75" customHeight="1" spans="1:14">
      <c r="A1" s="32"/>
      <c r="B1" s="32"/>
      <c r="C1" s="32"/>
      <c r="D1" s="32"/>
      <c r="E1" s="32"/>
      <c r="F1" s="32"/>
      <c r="G1" s="32"/>
      <c r="H1" s="32"/>
      <c r="I1" s="32"/>
      <c r="J1" s="32"/>
      <c r="K1" s="32"/>
      <c r="L1" s="9"/>
      <c r="M1" s="9"/>
      <c r="N1" s="14" t="s">
        <v>215</v>
      </c>
    </row>
    <row r="2" s="9" customFormat="1" ht="30" customHeight="1" spans="1:14">
      <c r="A2" s="12" t="s">
        <v>216</v>
      </c>
      <c r="B2" s="12"/>
      <c r="C2" s="12"/>
      <c r="D2" s="12"/>
      <c r="E2" s="12"/>
      <c r="F2" s="12"/>
      <c r="G2" s="12"/>
      <c r="H2" s="12"/>
      <c r="I2" s="12"/>
      <c r="J2" s="12"/>
      <c r="K2" s="12"/>
      <c r="L2" s="12"/>
    </row>
    <row r="3" s="9" customFormat="1" ht="15" spans="1:14">
      <c r="B3" s="33"/>
      <c r="C3" s="33"/>
      <c r="D3" s="33"/>
      <c r="E3" s="33"/>
      <c r="F3" s="33"/>
      <c r="G3" s="33"/>
      <c r="H3" s="33"/>
      <c r="I3" s="33"/>
      <c r="J3" s="33"/>
      <c r="K3" s="33"/>
      <c r="L3" s="34"/>
      <c r="M3" s="35"/>
      <c r="N3" s="14" t="s">
        <v>16</v>
      </c>
    </row>
    <row r="4" s="9" customFormat="1" ht="15" spans="1:14">
      <c r="A4" s="16" t="s">
        <v>70</v>
      </c>
      <c r="B4" s="16" t="s">
        <v>217</v>
      </c>
      <c r="C4" s="16" t="s">
        <v>218</v>
      </c>
      <c r="D4" s="16" t="s">
        <v>219</v>
      </c>
      <c r="E4" s="16" t="s">
        <v>220</v>
      </c>
      <c r="F4" s="16"/>
      <c r="G4" s="16"/>
      <c r="H4" s="16"/>
      <c r="I4" s="16"/>
      <c r="J4" s="16"/>
      <c r="K4" s="16" t="s">
        <v>196</v>
      </c>
      <c r="L4" s="16" t="s">
        <v>198</v>
      </c>
      <c r="M4" s="16"/>
      <c r="N4" s="16"/>
    </row>
    <row r="5" s="9" customFormat="1" ht="22.5" customHeight="1" spans="1:14">
      <c r="A5" s="16"/>
      <c r="B5" s="16"/>
      <c r="C5" s="16"/>
      <c r="D5" s="16"/>
      <c r="E5" s="16" t="s">
        <v>72</v>
      </c>
      <c r="F5" s="16" t="s">
        <v>221</v>
      </c>
      <c r="G5" s="16" t="s">
        <v>222</v>
      </c>
      <c r="H5" s="16"/>
      <c r="I5" s="16"/>
      <c r="J5" s="36" t="s">
        <v>200</v>
      </c>
      <c r="K5" s="16"/>
      <c r="L5" s="16" t="s">
        <v>75</v>
      </c>
      <c r="M5" s="16" t="s">
        <v>223</v>
      </c>
      <c r="N5" s="16" t="s">
        <v>224</v>
      </c>
    </row>
    <row r="6" s="9" customFormat="1" ht="15" spans="1:14">
      <c r="A6" s="16"/>
      <c r="B6" s="16"/>
      <c r="C6" s="16"/>
      <c r="D6" s="16"/>
      <c r="E6" s="16"/>
      <c r="F6" s="16"/>
      <c r="G6" s="16"/>
      <c r="H6" s="16"/>
      <c r="I6" s="16"/>
      <c r="J6" s="36"/>
      <c r="K6" s="16"/>
      <c r="L6" s="16"/>
      <c r="M6" s="16"/>
      <c r="N6" s="16"/>
    </row>
    <row r="7" s="9" customFormat="1" ht="15" spans="1:14">
      <c r="A7" s="16"/>
      <c r="B7" s="16"/>
      <c r="C7" s="16"/>
      <c r="D7" s="16"/>
      <c r="E7" s="16"/>
      <c r="F7" s="16"/>
      <c r="G7" s="16" t="s">
        <v>75</v>
      </c>
      <c r="H7" s="16" t="s">
        <v>225</v>
      </c>
      <c r="I7" s="16" t="s">
        <v>206</v>
      </c>
      <c r="J7" s="36"/>
      <c r="K7" s="16"/>
      <c r="L7" s="16"/>
      <c r="M7" s="16"/>
      <c r="N7" s="16"/>
    </row>
    <row r="8" s="9" customFormat="1" ht="15" spans="1:14">
      <c r="A8" s="16"/>
      <c r="B8" s="16"/>
      <c r="C8" s="16"/>
      <c r="D8" s="16"/>
      <c r="E8" s="16"/>
      <c r="F8" s="16"/>
      <c r="G8" s="16"/>
      <c r="H8" s="16"/>
      <c r="I8" s="16"/>
      <c r="J8" s="36"/>
      <c r="K8" s="16"/>
      <c r="L8" s="16"/>
      <c r="M8" s="16"/>
      <c r="N8" s="16"/>
    </row>
    <row r="9" s="9" customFormat="1" ht="15" spans="1:14">
      <c r="A9" s="16" t="s">
        <v>226</v>
      </c>
      <c r="B9" s="16" t="s">
        <v>226</v>
      </c>
      <c r="C9" s="16" t="s">
        <v>226</v>
      </c>
      <c r="D9" s="16">
        <v>1</v>
      </c>
      <c r="E9" s="16">
        <v>2</v>
      </c>
      <c r="F9" s="16">
        <v>3</v>
      </c>
      <c r="G9" s="16">
        <v>4</v>
      </c>
      <c r="H9" s="16">
        <v>5</v>
      </c>
      <c r="I9" s="16">
        <v>6</v>
      </c>
      <c r="J9" s="16">
        <v>7</v>
      </c>
      <c r="K9" s="16">
        <v>8</v>
      </c>
      <c r="L9" s="16">
        <v>9</v>
      </c>
      <c r="M9" s="16">
        <v>10</v>
      </c>
      <c r="N9" s="16">
        <v>11</v>
      </c>
    </row>
    <row r="10" s="9" customFormat="1" ht="21" customHeight="1" spans="1:14">
      <c r="A10" s="37" t="s">
        <v>82</v>
      </c>
      <c r="B10" s="37" t="s">
        <v>72</v>
      </c>
      <c r="C10" s="37" t="s">
        <v>82</v>
      </c>
      <c r="D10" s="38">
        <f>D11</f>
        <v>18.126</v>
      </c>
      <c r="E10" s="38">
        <f t="shared" ref="E10:N10" si="0">E11</f>
        <v>7.974</v>
      </c>
      <c r="F10" s="38">
        <f t="shared" si="0"/>
        <v>0</v>
      </c>
      <c r="G10" s="38">
        <f t="shared" si="0"/>
        <v>6.984</v>
      </c>
      <c r="H10" s="38">
        <f t="shared" si="0"/>
        <v>0</v>
      </c>
      <c r="I10" s="38">
        <f t="shared" si="0"/>
        <v>6.984</v>
      </c>
      <c r="J10" s="38">
        <f t="shared" si="0"/>
        <v>0.99</v>
      </c>
      <c r="K10" s="38">
        <f t="shared" si="0"/>
        <v>7.56</v>
      </c>
      <c r="L10" s="38">
        <f t="shared" si="0"/>
        <v>2.592</v>
      </c>
      <c r="M10" s="38">
        <f t="shared" si="0"/>
        <v>2.592</v>
      </c>
      <c r="N10" s="38">
        <f t="shared" si="0"/>
        <v>0</v>
      </c>
    </row>
    <row r="11" s="9" customFormat="1" ht="21" customHeight="1" spans="1:14">
      <c r="A11" s="37" t="s">
        <v>83</v>
      </c>
      <c r="B11" s="37" t="s">
        <v>84</v>
      </c>
      <c r="C11" s="37"/>
      <c r="D11" s="38">
        <f>D12</f>
        <v>18.126</v>
      </c>
      <c r="E11" s="38">
        <f t="shared" ref="E11:N11" si="1">E12</f>
        <v>7.974</v>
      </c>
      <c r="F11" s="38">
        <f t="shared" si="1"/>
        <v>0</v>
      </c>
      <c r="G11" s="38">
        <f t="shared" si="1"/>
        <v>6.984</v>
      </c>
      <c r="H11" s="38">
        <f t="shared" si="1"/>
        <v>0</v>
      </c>
      <c r="I11" s="38">
        <f t="shared" si="1"/>
        <v>6.984</v>
      </c>
      <c r="J11" s="38">
        <f t="shared" si="1"/>
        <v>0.99</v>
      </c>
      <c r="K11" s="38">
        <f t="shared" si="1"/>
        <v>7.56</v>
      </c>
      <c r="L11" s="38">
        <f t="shared" si="1"/>
        <v>2.592</v>
      </c>
      <c r="M11" s="38">
        <f t="shared" si="1"/>
        <v>2.592</v>
      </c>
      <c r="N11" s="38">
        <f t="shared" si="1"/>
        <v>0</v>
      </c>
    </row>
    <row r="12" s="9" customFormat="1" ht="21" customHeight="1" spans="1:14">
      <c r="A12" s="37" t="s">
        <v>85</v>
      </c>
      <c r="B12" s="37" t="s">
        <v>0</v>
      </c>
      <c r="C12" s="37" t="s">
        <v>227</v>
      </c>
      <c r="D12" s="38">
        <v>18.126</v>
      </c>
      <c r="E12" s="38">
        <v>7.974</v>
      </c>
      <c r="F12" s="38"/>
      <c r="G12" s="38">
        <v>6.984</v>
      </c>
      <c r="H12" s="38"/>
      <c r="I12" s="38">
        <v>6.984</v>
      </c>
      <c r="J12" s="38">
        <v>0.99</v>
      </c>
      <c r="K12" s="38">
        <v>7.56</v>
      </c>
      <c r="L12" s="38">
        <v>2.592</v>
      </c>
      <c r="M12" s="38">
        <v>2.592</v>
      </c>
      <c r="N12" s="38"/>
    </row>
  </sheetData>
  <mergeCells count="18">
    <mergeCell ref="A2:L2"/>
    <mergeCell ref="E4:J4"/>
    <mergeCell ref="L4:N4"/>
    <mergeCell ref="A4:A8"/>
    <mergeCell ref="B4:B8"/>
    <mergeCell ref="C4:C8"/>
    <mergeCell ref="D4:D8"/>
    <mergeCell ref="E5:E8"/>
    <mergeCell ref="F5:F8"/>
    <mergeCell ref="G7:G8"/>
    <mergeCell ref="H7:H8"/>
    <mergeCell ref="I7:I8"/>
    <mergeCell ref="J5:J8"/>
    <mergeCell ref="K4:K8"/>
    <mergeCell ref="L5:L8"/>
    <mergeCell ref="M5:M8"/>
    <mergeCell ref="N5:N8"/>
    <mergeCell ref="G5:I6"/>
  </mergeCells>
  <printOptions horizontalCentered="1"/>
  <pageMargins left="0.700694444444445" right="0.700694444444445" top="0.751388888888889" bottom="0.751388888888889" header="0.298611111111111" footer="0.298611111111111"/>
  <pageSetup paperSize="9" scale="94"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13</vt:i4>
      </vt:variant>
    </vt:vector>
  </HeadingPairs>
  <TitlesOfParts>
    <vt:vector size="13" baseType="lpstr">
      <vt:lpstr>封面</vt:lpstr>
      <vt:lpstr>目录</vt:lpstr>
      <vt:lpstr>表1 单位收支总体情况表</vt:lpstr>
      <vt:lpstr>表2 单位收入总体情况表</vt:lpstr>
      <vt:lpstr>表3 单位支出总体情况表</vt:lpstr>
      <vt:lpstr>表4 财政拨款收支总体情况表</vt:lpstr>
      <vt:lpstr>表5 一般公共预算支出情况表</vt:lpstr>
      <vt:lpstr>表6 一般公共预算基本支出情况表</vt:lpstr>
      <vt:lpstr>表7 财政拨款“三公”经费、会议费和培训费支出情况表</vt:lpstr>
      <vt:lpstr>表8 政府性基金预算支出情况表</vt:lpstr>
      <vt:lpstr>表9 国有资本经营预算支出情况表</vt:lpstr>
      <vt:lpstr>表10 自治区本级项目绩效目标公开表</vt:lpstr>
      <vt:lpstr>表11 自治区对下转移支付项目绩效目标公开表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江</cp:lastModifiedBy>
  <dcterms:created xsi:type="dcterms:W3CDTF">2024-01-18T03:05:00Z</dcterms:created>
  <dcterms:modified xsi:type="dcterms:W3CDTF">2026-03-16T09:16:19Z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BEA1CE6144634780BDB00CBE8BD80C5B_12</vt:lpwstr>
  </property>
  <property fmtid="{D5CDD505-2E9C-101B-9397-08002B2CF9AE}" pid="4" name="CalculationRule">
    <vt:i4>0</vt:i4>
  </property>
</Properties>
</file>